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8.xml" ContentType="application/vnd.openxmlformats-officedocument.drawingml.chartshap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9.xml" ContentType="application/vnd.openxmlformats-officedocument.drawingml.chartshapes+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10.xml" ContentType="application/vnd.openxmlformats-officedocument.drawingml.chartshapes+xml"/>
  <Override PartName="/xl/drawings/drawing11.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5.xml" ContentType="application/vnd.openxmlformats-officedocument.drawingml.chartshapes+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16.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17.xml" ContentType="application/vnd.openxmlformats-officedocument.drawingml.chartshapes+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18.xml" ContentType="application/vnd.openxmlformats-officedocument.drawingml.chartshapes+xml"/>
  <Override PartName="/xl/drawings/drawing1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mc:AlternateContent xmlns:mc="http://schemas.openxmlformats.org/markup-compatibility/2006">
    <mc:Choice Requires="x15">
      <x15ac:absPath xmlns:x15ac="http://schemas.microsoft.com/office/spreadsheetml/2010/11/ac" url="https://usina82-my.sharepoint.com/personal/usina_usina82_onmicrosoft_com/Documents/Documentos/CJU/2023-01_Enauta/Relatorio/Site/htm-0103/pdf/"/>
    </mc:Choice>
  </mc:AlternateContent>
  <xr:revisionPtr revIDLastSave="0" documentId="8_{9C73A887-BA96-4F0E-8CCF-B7C0E12D231C}" xr6:coauthVersionLast="47" xr6:coauthVersionMax="47" xr10:uidLastSave="{00000000-0000-0000-0000-000000000000}"/>
  <bookViews>
    <workbookView xWindow="-120" yWindow="-120" windowWidth="20730" windowHeight="11160" tabRatio="968" xr2:uid="{67B82FEB-BDCF-44F4-B2A3-5257E93F1FCD}"/>
  </bookViews>
  <sheets>
    <sheet name="Sumário" sheetId="7" r:id="rId1"/>
    <sheet name="GRI" sheetId="2" r:id="rId2"/>
    <sheet name="SASB" sheetId="8" r:id="rId3"/>
    <sheet name="TCFD" sheetId="9" r:id="rId4"/>
    <sheet name="PerformanceData" sheetId="10" r:id="rId5"/>
    <sheet name="Materialidade" sheetId="12" r:id="rId6"/>
    <sheet name="Clima" sheetId="11" r:id="rId7"/>
    <sheet name="Segurança" sheetId="15" r:id="rId8"/>
    <sheet name="Governança" sheetId="18" r:id="rId9"/>
    <sheet name="Compliance" sheetId="17" r:id="rId10"/>
    <sheet name="Capital Humano" sheetId="13" r:id="rId11"/>
    <sheet name="Ambiental" sheetId="14" r:id="rId12"/>
    <sheet name="Comunidades" sheetId="16" r:id="rId13"/>
  </sheets>
  <definedNames>
    <definedName name="_xlnm.Print_Area" localSheetId="0">Sumário!$A$1:$O$19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6" i="10" l="1"/>
  <c r="D92" i="11"/>
  <c r="E92" i="11"/>
  <c r="D171" i="11"/>
  <c r="C171" i="11"/>
  <c r="E242" i="14" l="1"/>
</calcChain>
</file>

<file path=xl/sharedStrings.xml><?xml version="1.0" encoding="utf-8"?>
<sst xmlns="http://schemas.openxmlformats.org/spreadsheetml/2006/main" count="2158" uniqueCount="1116">
  <si>
    <t>Databook ESG 2022</t>
  </si>
  <si>
    <r>
      <t xml:space="preserve">O Databook ESG 2022 da Enauta faz parte do conjunto de divulgações sobre o desempenho da companhia no último ano. Este documento está integrado ao Relatório Anual de Sustentabilidade 2022 (RAS 2022), elaborado conforme o </t>
    </r>
    <r>
      <rPr>
        <i/>
        <sz val="10"/>
        <color theme="1" tint="0.249977111117893"/>
        <rFont val="Fira Sans"/>
        <family val="2"/>
        <scheme val="minor"/>
      </rPr>
      <t>framework</t>
    </r>
    <r>
      <rPr>
        <sz val="10"/>
        <color theme="1" tint="0.249977111117893"/>
        <rFont val="Fira Sans"/>
        <family val="2"/>
        <scheme val="minor"/>
      </rPr>
      <t xml:space="preserve"> do relato integrado (The Value Reporting Foundation) porém não submetido a verificação independente.
Neste Databook, disponibilizamos com transparência dados sobre nossa gestão e desempenho conforme as Normas GRI e os requisitos SASB, TCFD e dos principais </t>
    </r>
    <r>
      <rPr>
        <i/>
        <sz val="10"/>
        <color theme="1" tint="0.249977111117893"/>
        <rFont val="Fira Sans"/>
        <family val="2"/>
        <scheme val="minor"/>
      </rPr>
      <t>ratings</t>
    </r>
    <r>
      <rPr>
        <sz val="10"/>
        <color theme="1" tint="0.249977111117893"/>
        <rFont val="Fira Sans"/>
        <family val="2"/>
        <scheme val="minor"/>
      </rPr>
      <t xml:space="preserve"> ESG (Performance Data). </t>
    </r>
    <r>
      <rPr>
        <b/>
        <sz val="10"/>
        <color theme="1" tint="0.249977111117893"/>
        <rFont val="Fira Sans"/>
        <family val="2"/>
        <scheme val="minor"/>
      </rPr>
      <t>Clique nos ícones ao lado</t>
    </r>
    <r>
      <rPr>
        <sz val="10"/>
        <color theme="1" tint="0.249977111117893"/>
        <rFont val="Fira Sans"/>
        <family val="2"/>
        <scheme val="minor"/>
      </rPr>
      <t xml:space="preserve"> para navegar pelo conteúdo.
No RAS 2022, apresentamos um olhar mais estratégico sobre a criação de valor em nosso modelo de negócios, conectando os impactos e as contribuições de nossas atividades aos 17 Objetivos de Desenvolvimento Sustentável da Agenda 2030 (ONU). Além disso, os principais destaques do ano estão na versão on-line do Relatório, que conta com recursos de acessibilidade.</t>
    </r>
  </si>
  <si>
    <r>
      <t xml:space="preserve"> + </t>
    </r>
    <r>
      <rPr>
        <b/>
        <u/>
        <sz val="11"/>
        <color theme="5"/>
        <rFont val="Fira Sans"/>
        <family val="2"/>
        <scheme val="minor"/>
      </rPr>
      <t>Clique aqui</t>
    </r>
    <r>
      <rPr>
        <b/>
        <sz val="11"/>
        <color theme="5"/>
        <rFont val="Fira Sans"/>
        <family val="2"/>
        <scheme val="minor"/>
      </rPr>
      <t xml:space="preserve"> e acesse o RAS 2022</t>
    </r>
  </si>
  <si>
    <r>
      <t xml:space="preserve">Para o </t>
    </r>
    <r>
      <rPr>
        <b/>
        <sz val="11"/>
        <color theme="4"/>
        <rFont val="Fira Sans"/>
        <family val="2"/>
        <scheme val="major"/>
      </rPr>
      <t>Content Index - Essentials Service</t>
    </r>
    <r>
      <rPr>
        <sz val="11"/>
        <color theme="1"/>
        <rFont val="Fira Sans"/>
        <family val="2"/>
        <scheme val="major"/>
      </rPr>
      <t>, o GRI Services revisou que o sumário de conteúdo da GRI é apresentado de forma clara e consistente com as Normas e que as referências para os conteúdos 2-1 a 2-5, 3-1 e 3-2 são alinhadas com as seções apropriadas no corpo do relatório.</t>
    </r>
  </si>
  <si>
    <t>Sumário de Conteúdo da GRI</t>
  </si>
  <si>
    <t>Declaração de uso:</t>
  </si>
  <si>
    <t>A Enauta relatou em conformidade com as Normas GRI para o período de 1º de janeiro a 31 de dezembro de 2022.</t>
  </si>
  <si>
    <t>GRI 1 usada:</t>
  </si>
  <si>
    <t>GRI 1 | Fundamentos 2021</t>
  </si>
  <si>
    <t>Norma Setorial da GRI aplicável:</t>
  </si>
  <si>
    <t>GRI 11 | Setor de Petróleo e Gás 2021</t>
  </si>
  <si>
    <t>Norma GRI</t>
  </si>
  <si>
    <t>Conteúdo</t>
  </si>
  <si>
    <t>Localização/Resposta</t>
  </si>
  <si>
    <t>Omissões</t>
  </si>
  <si>
    <t>Referência da Norma Setorial GRI</t>
  </si>
  <si>
    <t>Pacto Global</t>
  </si>
  <si>
    <t>ODS</t>
  </si>
  <si>
    <t>Requisito(s) omitido(s)</t>
  </si>
  <si>
    <t>Motivo</t>
  </si>
  <si>
    <t>Explicação</t>
  </si>
  <si>
    <t>Conteúdos gerais</t>
  </si>
  <si>
    <t>2-1 | Detalhes da organização</t>
  </si>
  <si>
    <r>
      <t xml:space="preserve">Ver </t>
    </r>
    <r>
      <rPr>
        <b/>
        <u/>
        <sz val="9"/>
        <color theme="5"/>
        <rFont val="Fira Sans"/>
        <family val="2"/>
        <scheme val="minor"/>
      </rPr>
      <t>Governança</t>
    </r>
    <r>
      <rPr>
        <sz val="9"/>
        <rFont val="Fira Sans"/>
        <family val="2"/>
        <scheme val="minor"/>
      </rPr>
      <t xml:space="preserve"> &gt; Modelo de negócio</t>
    </r>
  </si>
  <si>
    <t>-</t>
  </si>
  <si>
    <t>2-2 | Entidades incluídas no relato de sustentabilidade da organização</t>
  </si>
  <si>
    <r>
      <t xml:space="preserve">Ver </t>
    </r>
    <r>
      <rPr>
        <b/>
        <u/>
        <sz val="9"/>
        <color theme="5"/>
        <rFont val="Fira Sans"/>
        <family val="2"/>
        <scheme val="minor"/>
      </rPr>
      <t>Materialidade</t>
    </r>
    <r>
      <rPr>
        <sz val="9"/>
        <rFont val="Fira Sans"/>
        <family val="2"/>
        <scheme val="minor"/>
      </rPr>
      <t xml:space="preserve"> &gt; Processo de elaboração</t>
    </r>
  </si>
  <si>
    <t>2-3 | Período de relato, frequência e ponto de contato</t>
  </si>
  <si>
    <t>2-4 | Reformulações de informações</t>
  </si>
  <si>
    <t>Não houve reformulação de informações divulgadas em períodos anteriores.</t>
  </si>
  <si>
    <t>2-5 | Verificação externa</t>
  </si>
  <si>
    <t>O RAS 2022 da Enauta não é submetido a verificação externa. Os dados financeiros são auditados por empresa externa e independente.</t>
  </si>
  <si>
    <t>2-6 | Atividades, cadeia de valor e outras relações de negócios</t>
  </si>
  <si>
    <t>2-7 | Empregados</t>
  </si>
  <si>
    <r>
      <t xml:space="preserve">Ver </t>
    </r>
    <r>
      <rPr>
        <b/>
        <u/>
        <sz val="9"/>
        <color theme="5"/>
        <rFont val="Fira Sans"/>
        <family val="2"/>
        <scheme val="minor"/>
      </rPr>
      <t>Capital Humano</t>
    </r>
    <r>
      <rPr>
        <sz val="9"/>
        <rFont val="Fira Sans"/>
        <family val="2"/>
        <scheme val="minor"/>
      </rPr>
      <t xml:space="preserve"> &gt; Quadro funcional</t>
    </r>
  </si>
  <si>
    <t>8 e 10</t>
  </si>
  <si>
    <t>2-8 | Trabalhadores que não são empregados</t>
  </si>
  <si>
    <t>2-9 | Estrutura de governança e sua composição</t>
  </si>
  <si>
    <r>
      <t xml:space="preserve">Ver </t>
    </r>
    <r>
      <rPr>
        <b/>
        <u/>
        <sz val="9"/>
        <color theme="5"/>
        <rFont val="Fira Sans"/>
        <family val="2"/>
        <scheme val="minor"/>
      </rPr>
      <t>Governança</t>
    </r>
    <r>
      <rPr>
        <sz val="9"/>
        <rFont val="Fira Sans"/>
        <family val="2"/>
        <scheme val="minor"/>
      </rPr>
      <t xml:space="preserve"> &gt; Estrutura de governança</t>
    </r>
  </si>
  <si>
    <t>2-10 | Nomeação e seleção para o mais alto órgão de governança</t>
  </si>
  <si>
    <r>
      <t xml:space="preserve">Ver </t>
    </r>
    <r>
      <rPr>
        <b/>
        <u/>
        <sz val="9"/>
        <color theme="5"/>
        <rFont val="Fira Sans"/>
        <family val="2"/>
        <scheme val="minor"/>
      </rPr>
      <t>Governança</t>
    </r>
    <r>
      <rPr>
        <sz val="9"/>
        <rFont val="Fira Sans"/>
        <family val="2"/>
        <scheme val="minor"/>
      </rPr>
      <t xml:space="preserve"> &gt; Práticas relativas ao Conselho de Administração</t>
    </r>
  </si>
  <si>
    <t>5 e 16</t>
  </si>
  <si>
    <t>2-11 | Presidente do mais alto órgão de governança</t>
  </si>
  <si>
    <t>2-12 | Papel desempenhado pelo mais alto órgão de governança na supervisão da gestão dos impactos</t>
  </si>
  <si>
    <t>2-13 | Delegação de responsabilidade pela gestão de impactos</t>
  </si>
  <si>
    <t>2-14 | Papel desempenhado pelo mais alto órgão de governança no relato de sustentabilidade</t>
  </si>
  <si>
    <t>O Conselho de Administração aprova a matriz de materialidade, que norteia o conteúdo do relatório, e o plano de trabalho para elaboração da publicação. A aprovação do Relatório Anual de Sustentabilidade e do Databook ESG é feita pela Diretoria Executiva.</t>
  </si>
  <si>
    <t>2-15 | Conflitos de interesse</t>
  </si>
  <si>
    <t>2-16 | Comunicação de preocupações cruciais</t>
  </si>
  <si>
    <t>2-17 | Conhecimento coletivo do mais alto órgão de governança</t>
  </si>
  <si>
    <t>2-18 | Avaliação do desempenho do mais alto órgão de governança</t>
  </si>
  <si>
    <t>2-19 | Políticas de remuneração</t>
  </si>
  <si>
    <r>
      <t xml:space="preserve">Ver </t>
    </r>
    <r>
      <rPr>
        <b/>
        <u/>
        <sz val="9"/>
        <color theme="5"/>
        <rFont val="Fira Sans"/>
        <family val="2"/>
        <scheme val="minor"/>
      </rPr>
      <t>Governança</t>
    </r>
    <r>
      <rPr>
        <sz val="9"/>
        <rFont val="Fira Sans"/>
        <family val="2"/>
        <scheme val="minor"/>
      </rPr>
      <t xml:space="preserve"> &gt; Remuneração</t>
    </r>
  </si>
  <si>
    <t>2-20 | Processo para determinação da remuneração</t>
  </si>
  <si>
    <t>2-21 | Proporção da remuneração total anual</t>
  </si>
  <si>
    <t>2-22 | Declaração sobre estratégia de desenvolvimento sustentável</t>
  </si>
  <si>
    <r>
      <t xml:space="preserve">Leia a mensagem do CEO na página 11 do </t>
    </r>
    <r>
      <rPr>
        <b/>
        <u/>
        <sz val="9"/>
        <color theme="5"/>
        <rFont val="Fira Sans"/>
        <family val="2"/>
        <scheme val="minor"/>
      </rPr>
      <t>Relatório Anual e de Sustentabilidade 2022</t>
    </r>
    <r>
      <rPr>
        <sz val="9"/>
        <rFont val="Fira Sans"/>
        <family val="2"/>
        <scheme val="minor"/>
      </rPr>
      <t>.</t>
    </r>
  </si>
  <si>
    <t>2-23 | Compromissos de política</t>
  </si>
  <si>
    <r>
      <t xml:space="preserve">Ver </t>
    </r>
    <r>
      <rPr>
        <b/>
        <u/>
        <sz val="9"/>
        <color theme="5"/>
        <rFont val="Fira Sans"/>
        <family val="2"/>
        <scheme val="minor"/>
      </rPr>
      <t>Governança</t>
    </r>
    <r>
      <rPr>
        <sz val="9"/>
        <rFont val="Fira Sans"/>
        <family val="2"/>
        <scheme val="minor"/>
      </rPr>
      <t xml:space="preserve"> &gt; Políticas corporativas</t>
    </r>
  </si>
  <si>
    <t>2-24 | Incorporação de compromissos de política</t>
  </si>
  <si>
    <t>2-25 | Processos para reparar impactos negativos</t>
  </si>
  <si>
    <r>
      <t xml:space="preserve">Ver </t>
    </r>
    <r>
      <rPr>
        <b/>
        <u/>
        <sz val="9"/>
        <color theme="5"/>
        <rFont val="Fira Sans"/>
        <family val="2"/>
        <scheme val="minor"/>
      </rPr>
      <t>Comunidades</t>
    </r>
    <r>
      <rPr>
        <sz val="9"/>
        <rFont val="Fira Sans"/>
        <family val="2"/>
        <scheme val="minor"/>
      </rPr>
      <t xml:space="preserve"> &gt; Engajamento e avaliação de impactos</t>
    </r>
  </si>
  <si>
    <t>2-26 | Mecanismos para aconselhamento e apresentação de preocupações</t>
  </si>
  <si>
    <r>
      <t xml:space="preserve">Ver </t>
    </r>
    <r>
      <rPr>
        <b/>
        <u/>
        <sz val="9"/>
        <color theme="5"/>
        <rFont val="Fira Sans"/>
        <family val="2"/>
        <scheme val="minor"/>
      </rPr>
      <t>Compliance</t>
    </r>
    <r>
      <rPr>
        <sz val="9"/>
        <rFont val="Fira Sans"/>
        <family val="2"/>
        <scheme val="minor"/>
      </rPr>
      <t xml:space="preserve"> &gt; Canal Confidencial</t>
    </r>
  </si>
  <si>
    <t>2-27 | Conformidade com leis e regulamentos</t>
  </si>
  <si>
    <t>A Enauta possuía três processos judiciais em andamento no encerramento de 2022 cujas multas em discussão superavam R$ 1 milhão, sendo dois relacionados ao cumprimento de condicionantes de licenciamento e um relacionado à assinatura de contrato de concessão. Em todos eles, a companhia protocolou defesa e aguarda a evolução dos casos. Não houve pagamento de multas em 2022.</t>
  </si>
  <si>
    <t>2-28 | Participação em associações</t>
  </si>
  <si>
    <t>2-29 | Abordagem para engajamento de stakeholders</t>
  </si>
  <si>
    <t>2-30 | Acordos de negociação coletiva</t>
  </si>
  <si>
    <t>Temas materiais</t>
  </si>
  <si>
    <t>3-1 | Processo de definição de temas materiais</t>
  </si>
  <si>
    <t>3-2 | Lista de temas materiais</t>
  </si>
  <si>
    <r>
      <t xml:space="preserve">Ver </t>
    </r>
    <r>
      <rPr>
        <b/>
        <u/>
        <sz val="9"/>
        <color theme="5"/>
        <rFont val="Fira Sans"/>
        <family val="2"/>
        <scheme val="minor"/>
      </rPr>
      <t>Materialidade</t>
    </r>
    <r>
      <rPr>
        <sz val="9"/>
        <rFont val="Fira Sans"/>
        <family val="2"/>
        <scheme val="minor"/>
      </rPr>
      <t xml:space="preserve"> &gt; Temas materiais</t>
    </r>
  </si>
  <si>
    <t>Tema material | Mudanças climáticas e transição energética</t>
  </si>
  <si>
    <t>3-3 | Gestão dos temas materiais</t>
  </si>
  <si>
    <r>
      <t xml:space="preserve">Ver </t>
    </r>
    <r>
      <rPr>
        <b/>
        <u/>
        <sz val="9"/>
        <color theme="5"/>
        <rFont val="Fira Sans"/>
        <family val="2"/>
        <scheme val="minor"/>
      </rPr>
      <t>Clima</t>
    </r>
    <r>
      <rPr>
        <sz val="9"/>
        <rFont val="Fira Sans"/>
        <family val="2"/>
        <scheme val="minor"/>
      </rPr>
      <t xml:space="preserve"> &gt; Visão de futuro e estratégia
Ver </t>
    </r>
    <r>
      <rPr>
        <b/>
        <u/>
        <sz val="9"/>
        <color theme="5"/>
        <rFont val="Fira Sans"/>
        <family val="2"/>
        <scheme val="minor"/>
      </rPr>
      <t>Clima</t>
    </r>
    <r>
      <rPr>
        <sz val="9"/>
        <rFont val="Fira Sans"/>
        <family val="2"/>
        <scheme val="minor"/>
      </rPr>
      <t xml:space="preserve"> &gt; Governança
Ver </t>
    </r>
    <r>
      <rPr>
        <b/>
        <u/>
        <sz val="9"/>
        <color theme="5"/>
        <rFont val="Fira Sans"/>
        <family val="2"/>
        <scheme val="minor"/>
      </rPr>
      <t>Clima</t>
    </r>
    <r>
      <rPr>
        <sz val="9"/>
        <rFont val="Fira Sans"/>
        <family val="2"/>
        <scheme val="minor"/>
      </rPr>
      <t xml:space="preserve"> &gt; Gestão de riscos</t>
    </r>
  </si>
  <si>
    <t>11.1.1
11.2.1</t>
  </si>
  <si>
    <t>GRI 201 | Desempenho econômico 2016</t>
  </si>
  <si>
    <t>201-2 | Implicações financeiras e outros riscos e oportunidades decorrentes de mudanças climáticas</t>
  </si>
  <si>
    <r>
      <t xml:space="preserve">Ver </t>
    </r>
    <r>
      <rPr>
        <b/>
        <u/>
        <sz val="9"/>
        <color theme="5"/>
        <rFont val="Fira Sans"/>
        <family val="2"/>
        <scheme val="minor"/>
      </rPr>
      <t>Clima</t>
    </r>
    <r>
      <rPr>
        <sz val="9"/>
        <rFont val="Fira Sans"/>
        <family val="2"/>
        <scheme val="minor"/>
      </rPr>
      <t xml:space="preserve"> &gt; Gestão de riscos</t>
    </r>
  </si>
  <si>
    <t>11.2.2</t>
  </si>
  <si>
    <t>GRI 302 | Energia 2016</t>
  </si>
  <si>
    <t>302-1 | Consumo de energia dentro da organização</t>
  </si>
  <si>
    <r>
      <t xml:space="preserve">Ver </t>
    </r>
    <r>
      <rPr>
        <b/>
        <u/>
        <sz val="9"/>
        <color theme="5"/>
        <rFont val="Fira Sans"/>
        <family val="2"/>
        <scheme val="minor"/>
      </rPr>
      <t>Clima</t>
    </r>
    <r>
      <rPr>
        <sz val="9"/>
        <rFont val="Fira Sans"/>
        <family val="2"/>
        <scheme val="minor"/>
      </rPr>
      <t xml:space="preserve"> &gt; Consumo de energia</t>
    </r>
  </si>
  <si>
    <t>11.1.2</t>
  </si>
  <si>
    <t>7 e 8</t>
  </si>
  <si>
    <t>7, 8, 12 e 13</t>
  </si>
  <si>
    <t>302-2 | Consumo de energia fora da organização</t>
  </si>
  <si>
    <t>11.1.3</t>
  </si>
  <si>
    <t>302-3 | Intensidade energética</t>
  </si>
  <si>
    <t>11.1.4</t>
  </si>
  <si>
    <t>302-4 | Redução do consumo de energia</t>
  </si>
  <si>
    <r>
      <t xml:space="preserve">Ver </t>
    </r>
    <r>
      <rPr>
        <b/>
        <u/>
        <sz val="9"/>
        <color theme="5"/>
        <rFont val="Fira Sans"/>
        <family val="2"/>
        <scheme val="minor"/>
      </rPr>
      <t>Clima</t>
    </r>
    <r>
      <rPr>
        <sz val="9"/>
        <rFont val="Fira Sans"/>
        <family val="2"/>
        <scheme val="minor"/>
      </rPr>
      <t xml:space="preserve"> &gt; Visão de futuro e estratégia</t>
    </r>
  </si>
  <si>
    <t>8 e 9</t>
  </si>
  <si>
    <t>GRI 305 | Emissões 2016</t>
  </si>
  <si>
    <t>305-1 | Emissões diretas (Escopo 1) de gases de efeito estufa (GEE)</t>
  </si>
  <si>
    <r>
      <t xml:space="preserve">Ver </t>
    </r>
    <r>
      <rPr>
        <b/>
        <u/>
        <sz val="9"/>
        <color theme="5"/>
        <rFont val="Fira Sans"/>
        <family val="2"/>
        <scheme val="minor"/>
      </rPr>
      <t>Clima</t>
    </r>
    <r>
      <rPr>
        <sz val="9"/>
        <rFont val="Fira Sans"/>
        <family val="2"/>
        <scheme val="minor"/>
      </rPr>
      <t xml:space="preserve"> &gt; Inventário de gases de efeito estufa (GEE)</t>
    </r>
  </si>
  <si>
    <t>11.1.5</t>
  </si>
  <si>
    <t>3, 12, 13, 14 e 15</t>
  </si>
  <si>
    <t>305-2 | Emissões indiretas (Escopo 2) de gases de efeito estufa (GEE) provenientes da aquisição de energia</t>
  </si>
  <si>
    <t>11.1.6</t>
  </si>
  <si>
    <t>305-3 | Outras emissões indiretas (Escopo 3) de gases de efeito estufa (GEE)</t>
  </si>
  <si>
    <t>11.1.7</t>
  </si>
  <si>
    <t>305-4 | Intensidade de emissões de gases de efeito estufa (GEE)</t>
  </si>
  <si>
    <t>11.1.8</t>
  </si>
  <si>
    <t>3, 14 e 15</t>
  </si>
  <si>
    <t>305-5 | Redução de emissões de gases de efeito estufa (GEE)</t>
  </si>
  <si>
    <t>11.2.3</t>
  </si>
  <si>
    <t>GRI 416 | Saúde e segurança do consumidor 2016</t>
  </si>
  <si>
    <t>416-1 | Avaliação dos impactos na saúde e segurança causados por categorias de produtos e serviços</t>
  </si>
  <si>
    <t>O Sistema de Gestão Integrado (SGI) abrange avaliações de qualidade de 100% dos lotes produzidos, inclusive para aspectos de saúde e segurança no uso desses produtos.</t>
  </si>
  <si>
    <t>11.3.3</t>
  </si>
  <si>
    <t>11.2.4 | Descreva a abordagem da organização para o desenvolvimento de políticas públicas e lobby sobre mudanças climáticas</t>
  </si>
  <si>
    <t>11.2.4</t>
  </si>
  <si>
    <t>Tema material | Segurança das operações e das pessoas</t>
  </si>
  <si>
    <r>
      <t xml:space="preserve">Ver </t>
    </r>
    <r>
      <rPr>
        <b/>
        <u/>
        <sz val="9"/>
        <color theme="5"/>
        <rFont val="Fira Sans"/>
        <family val="2"/>
        <scheme val="minor"/>
      </rPr>
      <t>Segurança</t>
    </r>
    <r>
      <rPr>
        <sz val="9"/>
        <rFont val="Fira Sans"/>
        <family val="2"/>
        <scheme val="minor"/>
      </rPr>
      <t xml:space="preserve"> &gt; Práticas de segurança do trabalho
Ver </t>
    </r>
    <r>
      <rPr>
        <b/>
        <u/>
        <sz val="9"/>
        <color theme="5"/>
        <rFont val="Fira Sans"/>
        <family val="2"/>
        <scheme val="minor"/>
      </rPr>
      <t>Segurança</t>
    </r>
    <r>
      <rPr>
        <sz val="9"/>
        <rFont val="Fira Sans"/>
        <family val="2"/>
        <scheme val="minor"/>
      </rPr>
      <t xml:space="preserve"> &gt; Promoção da saúde
Ver </t>
    </r>
    <r>
      <rPr>
        <b/>
        <u/>
        <sz val="9"/>
        <color theme="5"/>
        <rFont val="Fira Sans"/>
        <family val="2"/>
        <scheme val="minor"/>
      </rPr>
      <t>Segurança</t>
    </r>
    <r>
      <rPr>
        <sz val="9"/>
        <rFont val="Fira Sans"/>
        <family val="2"/>
        <scheme val="minor"/>
      </rPr>
      <t xml:space="preserve"> &gt; Segurança operacional</t>
    </r>
  </si>
  <si>
    <t>11.8.1
11.9.1</t>
  </si>
  <si>
    <t>GRI 403 | Saúde e segurança do trabalho 2018</t>
  </si>
  <si>
    <t>403-1 | Sistema de gestão de saúde e segurança do trabalho</t>
  </si>
  <si>
    <r>
      <t xml:space="preserve">Ver </t>
    </r>
    <r>
      <rPr>
        <b/>
        <u/>
        <sz val="9"/>
        <color theme="5"/>
        <rFont val="Fira Sans"/>
        <family val="2"/>
        <scheme val="minor"/>
      </rPr>
      <t>Segurança</t>
    </r>
    <r>
      <rPr>
        <sz val="9"/>
        <rFont val="Fira Sans"/>
        <family val="2"/>
        <scheme val="minor"/>
      </rPr>
      <t xml:space="preserve"> &gt; Práticas de segurança do trabalho</t>
    </r>
  </si>
  <si>
    <t>11.9.2</t>
  </si>
  <si>
    <t>403-2 | Identificação de periculosidade, avaliação de riscos e investigação de incidentes</t>
  </si>
  <si>
    <t>11.9.3</t>
  </si>
  <si>
    <t>403-3 | Serviços de saúde do trabalho</t>
  </si>
  <si>
    <r>
      <t xml:space="preserve">Ver </t>
    </r>
    <r>
      <rPr>
        <b/>
        <u/>
        <sz val="9"/>
        <color theme="5"/>
        <rFont val="Fira Sans"/>
        <family val="2"/>
        <scheme val="minor"/>
      </rPr>
      <t>Segurança</t>
    </r>
    <r>
      <rPr>
        <sz val="9"/>
        <rFont val="Fira Sans"/>
        <family val="2"/>
        <scheme val="minor"/>
      </rPr>
      <t xml:space="preserve"> &gt; Promoção da saúde</t>
    </r>
  </si>
  <si>
    <t>11.9.4</t>
  </si>
  <si>
    <t>403-4 | Participação dos trabalhadores, consulta e comunicação aos trabalhadores referentes a saúde e segurança do trabalho</t>
  </si>
  <si>
    <t>11.9.5</t>
  </si>
  <si>
    <t>8 e 16</t>
  </si>
  <si>
    <t>403-5 | Capacitação de trabalhadores em saúde e segurança do trabalho</t>
  </si>
  <si>
    <t>11.9.6</t>
  </si>
  <si>
    <t>403-6 | Promoção da saúde do trabalhador</t>
  </si>
  <si>
    <t>11.9.7</t>
  </si>
  <si>
    <t>403-7 | Prevenção e mitigação de impactos na saúde e segurança do trabalho diretamente vinculados com relações de negócios</t>
  </si>
  <si>
    <t>11.9.8</t>
  </si>
  <si>
    <t>403-8 | Trabalhadores cobertos por um sistema de gestão de saúde e segurança do trabalho</t>
  </si>
  <si>
    <t>11.9.9</t>
  </si>
  <si>
    <t>403-9 | Acidentes de trabalho</t>
  </si>
  <si>
    <r>
      <t xml:space="preserve">Ver </t>
    </r>
    <r>
      <rPr>
        <b/>
        <u/>
        <sz val="9"/>
        <color theme="5"/>
        <rFont val="Fira Sans"/>
        <family val="2"/>
        <scheme val="minor"/>
      </rPr>
      <t>Segurança</t>
    </r>
    <r>
      <rPr>
        <sz val="9"/>
        <rFont val="Fira Sans"/>
        <family val="2"/>
        <scheme val="minor"/>
      </rPr>
      <t xml:space="preserve"> &gt; Indicadores de acidentes</t>
    </r>
  </si>
  <si>
    <t>11.9.10</t>
  </si>
  <si>
    <t>3, 8 e 16</t>
  </si>
  <si>
    <t>403-10 | Doenças profissionais</t>
  </si>
  <si>
    <t>11.9.11</t>
  </si>
  <si>
    <t>11.8.3 | Relate o número total de eventos de segurança de processo Nível 1 e Nível 2</t>
  </si>
  <si>
    <r>
      <t xml:space="preserve">Ver </t>
    </r>
    <r>
      <rPr>
        <b/>
        <u/>
        <sz val="9"/>
        <color theme="5"/>
        <rFont val="Fira Sans"/>
        <family val="2"/>
        <scheme val="minor"/>
      </rPr>
      <t>Segurança</t>
    </r>
    <r>
      <rPr>
        <sz val="9"/>
        <rFont val="Fira Sans"/>
        <family val="2"/>
        <scheme val="minor"/>
      </rPr>
      <t xml:space="preserve"> &gt; Segurança operacional</t>
    </r>
  </si>
  <si>
    <t>11.8.3</t>
  </si>
  <si>
    <t>11.8.4 | Os conteúdos adicionais ao setor listados abaixo são destinados a organizações com operações de mineração de areias betuminosas: liste as instalações de rejeitos da organização; para cada instalação de rejeitos, descreva a instalação de rejeitos, relate se a instalação é ativa, inativa ou foi fechada e relate a data e os principais achados da avaliação de riscos mais recente; descreva as medidas tomadas para gerenciar impactos de instalações de rejeitos, inclusive durante o encerramento e pósencerramento e prevenir falhas catastróficas de instalações de rejeitos.</t>
  </si>
  <si>
    <t>Conteúdo omitido</t>
  </si>
  <si>
    <t>Não aplicável</t>
  </si>
  <si>
    <t>A Enauta não possui operações de mineração de areias betuminosas.</t>
  </si>
  <si>
    <t>11.8.4</t>
  </si>
  <si>
    <t>Tema material | Governança e estratégia</t>
  </si>
  <si>
    <t>Tópico material | Conduta ética e conformidade legal</t>
  </si>
  <si>
    <r>
      <t xml:space="preserve">Ver </t>
    </r>
    <r>
      <rPr>
        <b/>
        <u/>
        <sz val="9"/>
        <color theme="5"/>
        <rFont val="Fira Sans"/>
        <family val="2"/>
        <scheme val="minor"/>
      </rPr>
      <t>Compliance</t>
    </r>
    <r>
      <rPr>
        <sz val="9"/>
        <rFont val="Fira Sans"/>
        <family val="2"/>
        <scheme val="minor"/>
      </rPr>
      <t xml:space="preserve"> &gt; Programa de Compliance
Ver </t>
    </r>
    <r>
      <rPr>
        <b/>
        <u/>
        <sz val="9"/>
        <color theme="5"/>
        <rFont val="Fira Sans"/>
        <family val="2"/>
        <scheme val="minor"/>
      </rPr>
      <t>Compliance</t>
    </r>
    <r>
      <rPr>
        <sz val="9"/>
        <rFont val="Fira Sans"/>
        <family val="2"/>
        <scheme val="minor"/>
      </rPr>
      <t xml:space="preserve"> &gt; Anticorrupção
Ver </t>
    </r>
    <r>
      <rPr>
        <b/>
        <u/>
        <sz val="9"/>
        <color theme="5"/>
        <rFont val="Fira Sans"/>
        <family val="2"/>
        <scheme val="minor"/>
      </rPr>
      <t>Compliance</t>
    </r>
    <r>
      <rPr>
        <sz val="9"/>
        <rFont val="Fira Sans"/>
        <family val="2"/>
        <scheme val="minor"/>
      </rPr>
      <t xml:space="preserve"> &gt; Direitos humanos
Ver </t>
    </r>
    <r>
      <rPr>
        <b/>
        <u/>
        <sz val="9"/>
        <color theme="5"/>
        <rFont val="Fira Sans"/>
        <family val="2"/>
        <scheme val="minor"/>
      </rPr>
      <t>Compliance</t>
    </r>
    <r>
      <rPr>
        <sz val="9"/>
        <rFont val="Fira Sans"/>
        <family val="2"/>
        <scheme val="minor"/>
      </rPr>
      <t xml:space="preserve"> &gt; Avaliação e monitoramento de fornecedores
Ver </t>
    </r>
    <r>
      <rPr>
        <b/>
        <u/>
        <sz val="9"/>
        <color theme="5"/>
        <rFont val="Fira Sans"/>
        <family val="2"/>
        <scheme val="minor"/>
      </rPr>
      <t>Compliance</t>
    </r>
    <r>
      <rPr>
        <sz val="9"/>
        <rFont val="Fira Sans"/>
        <family val="2"/>
        <scheme val="minor"/>
      </rPr>
      <t xml:space="preserve"> &gt; Práticas de gestão fiscal e tributária</t>
    </r>
  </si>
  <si>
    <t>11.12.1
11.13.1
11.19.1
11.20.1
11.21.1
11.22.1</t>
  </si>
  <si>
    <t>201-1 | Valor econômico direto gerado e distribuído</t>
  </si>
  <si>
    <t>11.14.2</t>
  </si>
  <si>
    <t>201-4 | Apoio financeiro recebido do governo</t>
  </si>
  <si>
    <r>
      <t xml:space="preserve">Ver </t>
    </r>
    <r>
      <rPr>
        <b/>
        <u/>
        <sz val="9"/>
        <color theme="5"/>
        <rFont val="Fira Sans"/>
        <family val="2"/>
        <scheme val="minor"/>
      </rPr>
      <t>Compliance</t>
    </r>
    <r>
      <rPr>
        <sz val="9"/>
        <rFont val="Fira Sans"/>
        <family val="2"/>
        <scheme val="minor"/>
      </rPr>
      <t xml:space="preserve"> &gt; Práticas de gestão fiscal e tributária</t>
    </r>
  </si>
  <si>
    <t>11.21.3</t>
  </si>
  <si>
    <t>GRI 204 | Práticas de compra 2016</t>
  </si>
  <si>
    <t>204-1 | Proporção de gastos com fornecedores locais</t>
  </si>
  <si>
    <t>Dos R$ 8,6 milhões em dispêndios com fornecedores no último ano, 22,4% foram direcionados a parceiros no Brasil (considerados locais).</t>
  </si>
  <si>
    <t>11.14.6</t>
  </si>
  <si>
    <t>GRI 205 | Combate à corrupção 2016</t>
  </si>
  <si>
    <t>205-1 | Operações avaliadas quanto a riscos relacionados à corrupção</t>
  </si>
  <si>
    <r>
      <t xml:space="preserve">Ver </t>
    </r>
    <r>
      <rPr>
        <b/>
        <u/>
        <sz val="9"/>
        <color theme="5"/>
        <rFont val="Fira Sans"/>
        <family val="2"/>
        <scheme val="minor"/>
      </rPr>
      <t>Compliance</t>
    </r>
    <r>
      <rPr>
        <sz val="9"/>
        <rFont val="Fira Sans"/>
        <family val="2"/>
        <scheme val="minor"/>
      </rPr>
      <t xml:space="preserve"> &gt; Anticorrupção</t>
    </r>
  </si>
  <si>
    <t>11.20.2</t>
  </si>
  <si>
    <t>205-2 | Comunicação e capacitação em políticas e procedimentos de combate à corrupção</t>
  </si>
  <si>
    <t>11.20.3</t>
  </si>
  <si>
    <t>205-3 | Casos confirmados de corrupção e ações tomadas</t>
  </si>
  <si>
    <t>Em 2022, nenhuma denúncia ou caso confirmado de corrupção foi identificado na companhia.</t>
  </si>
  <si>
    <t>11.20.4</t>
  </si>
  <si>
    <t>GRI 206 | Concorrência desleal 2016</t>
  </si>
  <si>
    <t>206-1 | Ações judiciais por concorrência desleal, práticas de truste e monopólio</t>
  </si>
  <si>
    <t>A Enauta não está envolvida em nenhuma ação judicial relacionada a práticas concorrenciais.</t>
  </si>
  <si>
    <t>11.19.2</t>
  </si>
  <si>
    <t>GRI 207 | Tributos 2019</t>
  </si>
  <si>
    <t>207-1 | Abordagem tributária</t>
  </si>
  <si>
    <t>11.21.4</t>
  </si>
  <si>
    <t>1, 10 e 17</t>
  </si>
  <si>
    <t>207-2 | Governança, controle e gestão de risco fiscal</t>
  </si>
  <si>
    <t>11.21.5</t>
  </si>
  <si>
    <t>207-3 | Engajamento de stakeholders e gestão de suas preocupações quanto a tributos</t>
  </si>
  <si>
    <t>11.21.6</t>
  </si>
  <si>
    <t>207-4 | Relato país-a-país</t>
  </si>
  <si>
    <t>11.21.7</t>
  </si>
  <si>
    <t>GRI 308 | Avaliação ambiental de fornecedores 2016</t>
  </si>
  <si>
    <t>308-1 | Novos fornecedores selecionados com base em critérios ambientais</t>
  </si>
  <si>
    <r>
      <t xml:space="preserve">Ver </t>
    </r>
    <r>
      <rPr>
        <b/>
        <u/>
        <sz val="9"/>
        <color theme="5"/>
        <rFont val="Fira Sans"/>
        <family val="2"/>
        <scheme val="minor"/>
      </rPr>
      <t>Compliance</t>
    </r>
    <r>
      <rPr>
        <sz val="9"/>
        <rFont val="Fira Sans"/>
        <family val="2"/>
        <scheme val="minor"/>
      </rPr>
      <t xml:space="preserve"> &gt; Avaliação e monitoramento de fornecedores</t>
    </r>
  </si>
  <si>
    <t>308-2 | Impactos ambientais negativos na cadeia de fornecedores e medidas tomadas</t>
  </si>
  <si>
    <t>GRI 407 | Liberdade sindical e negociação coletiva 2016</t>
  </si>
  <si>
    <t>407-1 | Operações e fornecedores em que o direito à liberdade sindical e à negociação coletiva pode estar em risco</t>
  </si>
  <si>
    <r>
      <t xml:space="preserve">Ver </t>
    </r>
    <r>
      <rPr>
        <b/>
        <u/>
        <sz val="9"/>
        <color theme="5"/>
        <rFont val="Fira Sans"/>
        <family val="2"/>
        <scheme val="minor"/>
      </rPr>
      <t>Compliance</t>
    </r>
    <r>
      <rPr>
        <sz val="9"/>
        <rFont val="Fira Sans"/>
        <family val="2"/>
        <scheme val="minor"/>
      </rPr>
      <t xml:space="preserve"> &gt; Direitos humanos</t>
    </r>
  </si>
  <si>
    <t>11.13.2</t>
  </si>
  <si>
    <t>GRI 408 | Trabalho infantil 2016</t>
  </si>
  <si>
    <t>408-1 | Operações e fornecedores com risco significativo de casos de trabalho infantil</t>
  </si>
  <si>
    <t>GRI 409 | Trabalho forçado ou análogo ao escravo 2016</t>
  </si>
  <si>
    <t>409-1 | Operações e fornecedores com risco significativo de casos de trabalho forçado ou análogo ao escravo</t>
  </si>
  <si>
    <t>11.12.2</t>
  </si>
  <si>
    <t>GRI 414 | Avaliação social de fornecedores 2016</t>
  </si>
  <si>
    <t>414-1 | Novos fornecedores selecionados com base em critérios sociais</t>
  </si>
  <si>
    <t>11.10.8
11.12.3</t>
  </si>
  <si>
    <t>5, 8 e 16</t>
  </si>
  <si>
    <t>414-2 | Impactos sociais negativos na cadeia de fornecedores e medidas tomadas</t>
  </si>
  <si>
    <t>11.10.9</t>
  </si>
  <si>
    <t>GRI 415 | Políticas públicas 2016</t>
  </si>
  <si>
    <t>415-1 | Contribuições políticas</t>
  </si>
  <si>
    <t>Não foram realizadas doações a partidos ou candidatos políticos, em conformidade com a legislação e nosso Programa de Compliance.</t>
  </si>
  <si>
    <t>11.22.2</t>
  </si>
  <si>
    <t>11.20.5 | Descreva a abordagem para transparência de contratos</t>
  </si>
  <si>
    <r>
      <t xml:space="preserve">Todos os ativos de exploração e produção da nossa companhia são objeto de contratos de concessão firmados com o poder concedente e regulados pela Agência Nacional do Petróleo, Gás Natural e Biocombustíveis (ANP). As concessões são arrematadas em leilões e podem ser adquiridas individualmente (100% de participação) ou em consórcio com outras empresas do setor. As concessões ainda podem ser objeto de compra (farm-in) e venda (farm-out). Todas os blocos concedidos à Enauta, bem como a participação da companhia em cada consórcio, são divulgadas de forma transparente no site da companhia. </t>
    </r>
    <r>
      <rPr>
        <b/>
        <u/>
        <sz val="9"/>
        <color theme="5"/>
        <rFont val="Fira Sans"/>
        <family val="2"/>
        <scheme val="minor"/>
      </rPr>
      <t>Clique aqui</t>
    </r>
    <r>
      <rPr>
        <sz val="9"/>
        <rFont val="Fira Sans"/>
        <family val="2"/>
        <scheme val="minor"/>
      </rPr>
      <t xml:space="preserve"> para saber mais.</t>
    </r>
  </si>
  <si>
    <t>11.20.5</t>
  </si>
  <si>
    <t>11.20.6 | Liste os beneficiários efetivos da organização e explique como a organização identifica os beneficiários efetivos dos parceiros de negócios, inclusive joint ventures e fornecedores</t>
  </si>
  <si>
    <t>Realizamos avaliações de due diligence de todos os nossos parceiros de negócios, incluindo a identificação de seus sócios e administradores. Os beneficiários efetivos da Enauta Participações S.A. são: Suzana de Queiroz Galvão Gonçalves, Fernando de Queiroz Galvão, Paulo César de Queiroz Galvão, Maurício José de Queiroz Galvão, Ricardo de Queiroz Galvão, Carlos de Queiroz Galvão, Marcos de Queiroz Galvão, Roberto de Queiroz Galvão, Carmen Lúcia Galvão de G. Leão, Maria Dulce de Queiroz Galvão, Cristina de Queiroz Galvão Mariz, Antônio Augusto de Queiroz Galvão.</t>
  </si>
  <si>
    <t>11.20.6</t>
  </si>
  <si>
    <t>11.21.8 | Para petróleo e gás comprados do Estado ou de terceiros indicados pelo Estado para vender em seu nome, relate: volumes e tipos de petróleo e gás comprados; nomes completos da entidade compradora e de quem recebeu o pagamento; pagamentos efetuados para a compra.</t>
  </si>
  <si>
    <t>A Enauta não compra nem vende petróleo e gás do Estado.</t>
  </si>
  <si>
    <t>11.21.8</t>
  </si>
  <si>
    <t>Tema material | Conhecimento e cultura corporativa</t>
  </si>
  <si>
    <r>
      <t xml:space="preserve">Ver </t>
    </r>
    <r>
      <rPr>
        <b/>
        <u/>
        <sz val="9"/>
        <color theme="5"/>
        <rFont val="Fira Sans"/>
        <family val="2"/>
        <scheme val="minor"/>
      </rPr>
      <t>Capital Humano</t>
    </r>
    <r>
      <rPr>
        <sz val="9"/>
        <rFont val="Fira Sans"/>
        <family val="2"/>
        <scheme val="minor"/>
      </rPr>
      <t xml:space="preserve"> &gt; Práticas de gestão de pessoas</t>
    </r>
  </si>
  <si>
    <t>11.10.1</t>
  </si>
  <si>
    <t>201-3 | Obrigações do plano de benefício definido e outros planos de aposentadoria</t>
  </si>
  <si>
    <t>GRI 202 | Presença no mercado 2016</t>
  </si>
  <si>
    <t>202-1 | Proporção entre o salário mais baixo e o salário mínimo local, com discriminação por gênero</t>
  </si>
  <si>
    <t>Em 2022, o menor salário pago foi 44% superior ao salário-mínimo, respeitando o piso da categoria e sem distinção entre homens e mulheres.</t>
  </si>
  <si>
    <t>1, 5 e 8</t>
  </si>
  <si>
    <t>202-2 | Proporção de membros da diretoria contratados na comunidade local</t>
  </si>
  <si>
    <r>
      <t xml:space="preserve">Ver </t>
    </r>
    <r>
      <rPr>
        <b/>
        <u/>
        <sz val="9"/>
        <color theme="5"/>
        <rFont val="Fira Sans"/>
        <family val="2"/>
        <scheme val="minor"/>
      </rPr>
      <t>Capital Humano</t>
    </r>
    <r>
      <rPr>
        <sz val="9"/>
        <rFont val="Fira Sans"/>
        <family val="2"/>
        <scheme val="minor"/>
      </rPr>
      <t xml:space="preserve"> &gt; Contratações e rotatividade</t>
    </r>
  </si>
  <si>
    <t>11.11.2
11.14.3</t>
  </si>
  <si>
    <t>GRI 401 | Emprego 2016</t>
  </si>
  <si>
    <t>401-1 | Novas contratações e rotatividade de empregados</t>
  </si>
  <si>
    <t>11.10.2</t>
  </si>
  <si>
    <t>5, 8 e 10</t>
  </si>
  <si>
    <t>401-2 | Benefícios oferecidos a empregados em tempo integral que não são oferecidos a empregados temporários ou de período parcial</t>
  </si>
  <si>
    <t>11.10.3</t>
  </si>
  <si>
    <t>3, 5 e 8</t>
  </si>
  <si>
    <t>401-3 | Licença maternidade/paternidade</t>
  </si>
  <si>
    <r>
      <t xml:space="preserve">Ver </t>
    </r>
    <r>
      <rPr>
        <b/>
        <u/>
        <sz val="9"/>
        <color theme="5"/>
        <rFont val="Fira Sans"/>
        <family val="2"/>
        <scheme val="minor"/>
      </rPr>
      <t>Capital Humano</t>
    </r>
    <r>
      <rPr>
        <sz val="9"/>
        <rFont val="Fira Sans"/>
        <family val="2"/>
        <scheme val="minor"/>
      </rPr>
      <t xml:space="preserve"> &gt; Diversidade</t>
    </r>
  </si>
  <si>
    <t>11.10.4
11.11.3</t>
  </si>
  <si>
    <t>5 e 8</t>
  </si>
  <si>
    <t>GRI 402 | Relações de trabalho 2016</t>
  </si>
  <si>
    <t>402-1 | Prazo mínimo de aviso sobre mudanças operacionais</t>
  </si>
  <si>
    <t>Não há prazo mínimo estabelecido em acordos coletivos ou procedimentos internos, mas prezamos pelo máximo de transparência e antecedência para comunicar a todos os colaboradores mudanças operacionais significativas.</t>
  </si>
  <si>
    <t>11.10.5</t>
  </si>
  <si>
    <t>GRI 404 | Capacitação e educação 2016</t>
  </si>
  <si>
    <t>404-1 | Média de horas de capacitação por ano, por empregado</t>
  </si>
  <si>
    <r>
      <t xml:space="preserve">Ver </t>
    </r>
    <r>
      <rPr>
        <b/>
        <u/>
        <sz val="9"/>
        <color theme="5"/>
        <rFont val="Fira Sans"/>
        <family val="2"/>
        <scheme val="minor"/>
      </rPr>
      <t>Capital Humano</t>
    </r>
    <r>
      <rPr>
        <sz val="9"/>
        <rFont val="Fira Sans"/>
        <family val="2"/>
        <scheme val="minor"/>
      </rPr>
      <t xml:space="preserve"> &gt; Treinamentos</t>
    </r>
  </si>
  <si>
    <t>11.10.6
11.11.4</t>
  </si>
  <si>
    <t>4, 5, 8 e 10</t>
  </si>
  <si>
    <t>404-2 | Programas para o aperfeiçoamento de competências dos empregados e de assistência para transição de carreira</t>
  </si>
  <si>
    <t>11.10.7</t>
  </si>
  <si>
    <t>404-3 | Percentual de empregados que recebem avaliações regulares de desempenho e de desenvolvimento de carreira</t>
  </si>
  <si>
    <t>100% dos colaboradores participam do processo anual de avaliação de desempenho</t>
  </si>
  <si>
    <t>Tema material | Diversidade e inclusão</t>
  </si>
  <si>
    <t>11.11.1</t>
  </si>
  <si>
    <t>GRI 405 | Diversidade e igualdade de oportunidades 2016</t>
  </si>
  <si>
    <t>405-1 | Diversidade em órgãos de governança e empregados</t>
  </si>
  <si>
    <t>11.11.5</t>
  </si>
  <si>
    <t>405-2 | Proporção entre o salário-base e a remuneração recebidos pelas mulheres e aqueles recebidos pelos homens</t>
  </si>
  <si>
    <t>11.11.6</t>
  </si>
  <si>
    <t>GRI 406 | Não discriminação 2016</t>
  </si>
  <si>
    <t>406-1 | Casos de discriminação e medidas corretivas tomadas</t>
  </si>
  <si>
    <t>Não foi registado nenhum caso de discriminação no período.</t>
  </si>
  <si>
    <t>11.11.7</t>
  </si>
  <si>
    <t>Tema material | Gestão ambiental</t>
  </si>
  <si>
    <r>
      <t xml:space="preserve">Ver </t>
    </r>
    <r>
      <rPr>
        <b/>
        <u/>
        <sz val="9"/>
        <color theme="5"/>
        <rFont val="Fira Sans"/>
        <family val="2"/>
        <scheme val="minor"/>
      </rPr>
      <t>Ambiental</t>
    </r>
    <r>
      <rPr>
        <sz val="9"/>
        <rFont val="Fira Sans"/>
        <family val="2"/>
        <scheme val="minor"/>
      </rPr>
      <t xml:space="preserve"> &gt; Sistema de Gestão Integrado (SGI)
Ver </t>
    </r>
    <r>
      <rPr>
        <b/>
        <u/>
        <sz val="9"/>
        <color theme="5"/>
        <rFont val="Fira Sans"/>
        <family val="2"/>
        <scheme val="minor"/>
      </rPr>
      <t>Ambiental</t>
    </r>
    <r>
      <rPr>
        <sz val="9"/>
        <rFont val="Fira Sans"/>
        <family val="2"/>
        <scheme val="minor"/>
      </rPr>
      <t xml:space="preserve"> &gt; Água e efluentes
Ver </t>
    </r>
    <r>
      <rPr>
        <b/>
        <u/>
        <sz val="9"/>
        <color theme="5"/>
        <rFont val="Fira Sans"/>
        <family val="2"/>
        <scheme val="minor"/>
      </rPr>
      <t>Ambiental</t>
    </r>
    <r>
      <rPr>
        <sz val="9"/>
        <rFont val="Fira Sans"/>
        <family val="2"/>
        <scheme val="minor"/>
      </rPr>
      <t xml:space="preserve"> &gt; Resíduos
Ver </t>
    </r>
    <r>
      <rPr>
        <b/>
        <u/>
        <sz val="9"/>
        <color theme="5"/>
        <rFont val="Fira Sans"/>
        <family val="2"/>
        <scheme val="minor"/>
      </rPr>
      <t>Ambiental</t>
    </r>
    <r>
      <rPr>
        <sz val="9"/>
        <rFont val="Fira Sans"/>
        <family val="2"/>
        <scheme val="minor"/>
      </rPr>
      <t xml:space="preserve"> &gt; Biodiversidade
Ver </t>
    </r>
    <r>
      <rPr>
        <b/>
        <u/>
        <sz val="9"/>
        <color theme="5"/>
        <rFont val="Fira Sans"/>
        <family val="2"/>
        <scheme val="minor"/>
      </rPr>
      <t>Ambiental</t>
    </r>
    <r>
      <rPr>
        <sz val="9"/>
        <rFont val="Fira Sans"/>
        <family val="2"/>
        <scheme val="minor"/>
      </rPr>
      <t xml:space="preserve"> &gt; Emissões atmosféricas não GEE</t>
    </r>
  </si>
  <si>
    <t>11.3.1
11.4.1
11.5.1
11.6.1</t>
  </si>
  <si>
    <t>GRI 303 | Água e efluentes 2018</t>
  </si>
  <si>
    <t>303-1 | Interações com a água como um recurso compartilhado</t>
  </si>
  <si>
    <r>
      <t xml:space="preserve">Ver </t>
    </r>
    <r>
      <rPr>
        <b/>
        <u/>
        <sz val="9"/>
        <color theme="5"/>
        <rFont val="Fira Sans"/>
        <family val="2"/>
        <scheme val="minor"/>
      </rPr>
      <t>Ambiental</t>
    </r>
    <r>
      <rPr>
        <sz val="9"/>
        <rFont val="Fira Sans"/>
        <family val="2"/>
        <scheme val="minor"/>
      </rPr>
      <t xml:space="preserve"> &gt; Água e efluentes</t>
    </r>
  </si>
  <si>
    <t>11.6.2</t>
  </si>
  <si>
    <t>6 e 12</t>
  </si>
  <si>
    <t>303-2 | Gestão de impactos relacionados ao descarte de água</t>
  </si>
  <si>
    <t>11.6.3</t>
  </si>
  <si>
    <t>303-3 | Captação de água</t>
  </si>
  <si>
    <t>11.6.4</t>
  </si>
  <si>
    <t>303-4 | Descarte de água</t>
  </si>
  <si>
    <t>11.6.5</t>
  </si>
  <si>
    <t>303-5 | Consumo de água</t>
  </si>
  <si>
    <t>11.6.6</t>
  </si>
  <si>
    <t>GRI 304 | Biodiversidade 2016</t>
  </si>
  <si>
    <t>304-1 | Unidades operacionais próprias, arrendadas ou geridas dentro ou nas adjacências de áreas de proteção ambiental e áreas de alto valor de biodiversidade situadas fora de áreas de proteção ambiental</t>
  </si>
  <si>
    <r>
      <t xml:space="preserve">Ver </t>
    </r>
    <r>
      <rPr>
        <b/>
        <u/>
        <sz val="9"/>
        <color theme="5"/>
        <rFont val="Fira Sans"/>
        <family val="2"/>
        <scheme val="minor"/>
      </rPr>
      <t>Ambiental</t>
    </r>
    <r>
      <rPr>
        <sz val="9"/>
        <rFont val="Fira Sans"/>
        <family val="2"/>
        <scheme val="minor"/>
      </rPr>
      <t xml:space="preserve"> &gt; Biodiversidade</t>
    </r>
  </si>
  <si>
    <t>11.4.2</t>
  </si>
  <si>
    <t>6, 14 e 15</t>
  </si>
  <si>
    <t>304-2 | Impactos significativos de atividades, produtos e serviços na biodiversidade</t>
  </si>
  <si>
    <t>11.4.3</t>
  </si>
  <si>
    <t>304-3 | Habitats protegidos ou restaurados</t>
  </si>
  <si>
    <t>11.4.4</t>
  </si>
  <si>
    <t>304-4 | Espécies incluídas na lista vermelha da IUCN e em listas nacionais de conservação com habitats em áreas afetadas por operações da organização</t>
  </si>
  <si>
    <t>11.4.5</t>
  </si>
  <si>
    <t>305-7 | Emissões de NOx, SOx e outras emissões atmosféricas significativas</t>
  </si>
  <si>
    <r>
      <t xml:space="preserve">Ver </t>
    </r>
    <r>
      <rPr>
        <b/>
        <u/>
        <sz val="9"/>
        <color theme="5"/>
        <rFont val="Fira Sans"/>
        <family val="2"/>
        <scheme val="minor"/>
      </rPr>
      <t>Ambiental</t>
    </r>
    <r>
      <rPr>
        <sz val="9"/>
        <rFont val="Fira Sans"/>
        <family val="2"/>
        <scheme val="minor"/>
      </rPr>
      <t xml:space="preserve"> &gt; Emissões atmosféricas não GEE</t>
    </r>
  </si>
  <si>
    <t>11.3.2</t>
  </si>
  <si>
    <t>3, 12, 14 e 15</t>
  </si>
  <si>
    <t>GRI 306 | Efluentes e Resíduos 2016</t>
  </si>
  <si>
    <t>306-3 | Vazamentos significativos</t>
  </si>
  <si>
    <t>11.8.2</t>
  </si>
  <si>
    <t>GRI 306 | Resíduos 2020</t>
  </si>
  <si>
    <t>306-1 | Geração de resíduos e impactos significativos relacionados a resíduos</t>
  </si>
  <si>
    <r>
      <t xml:space="preserve">Ver </t>
    </r>
    <r>
      <rPr>
        <b/>
        <u/>
        <sz val="9"/>
        <color theme="5"/>
        <rFont val="Fira Sans"/>
        <family val="2"/>
        <scheme val="minor"/>
      </rPr>
      <t>Ambiental</t>
    </r>
    <r>
      <rPr>
        <sz val="9"/>
        <rFont val="Fira Sans"/>
        <family val="2"/>
        <scheme val="minor"/>
      </rPr>
      <t xml:space="preserve"> &gt; Resíduos</t>
    </r>
  </si>
  <si>
    <t>11.5.2</t>
  </si>
  <si>
    <t>3, 6, 11 e 12</t>
  </si>
  <si>
    <t>306-2 | Gestão de impactos significativos relacionados a resíduos</t>
  </si>
  <si>
    <t>11.5.3</t>
  </si>
  <si>
    <t>306-3 | Resíduos gerados</t>
  </si>
  <si>
    <t>11.5.4</t>
  </si>
  <si>
    <t>3, 11 e 12</t>
  </si>
  <si>
    <t>306-4 | Resíduos não destinados para disposição final</t>
  </si>
  <si>
    <t>11.5.5</t>
  </si>
  <si>
    <t>306-5 | Resíduos destinados para disposição final</t>
  </si>
  <si>
    <t>11.5.6</t>
  </si>
  <si>
    <t>Tema material | Desenvolvimento das comunidades</t>
  </si>
  <si>
    <r>
      <t xml:space="preserve">Ver </t>
    </r>
    <r>
      <rPr>
        <b/>
        <u/>
        <sz val="9"/>
        <color theme="5"/>
        <rFont val="Fira Sans"/>
        <family val="2"/>
        <scheme val="minor"/>
      </rPr>
      <t>Comunidades</t>
    </r>
    <r>
      <rPr>
        <sz val="9"/>
        <rFont val="Fira Sans"/>
        <family val="2"/>
        <scheme val="minor"/>
      </rPr>
      <t xml:space="preserve"> &gt; Engajamento e avaliação de impactos
Ver </t>
    </r>
    <r>
      <rPr>
        <b/>
        <u/>
        <sz val="9"/>
        <color theme="5"/>
        <rFont val="Fira Sans"/>
        <family val="2"/>
        <scheme val="minor"/>
      </rPr>
      <t>Comunidades</t>
    </r>
    <r>
      <rPr>
        <sz val="9"/>
        <rFont val="Fira Sans"/>
        <family val="2"/>
        <scheme val="minor"/>
      </rPr>
      <t xml:space="preserve"> &gt; Investimento social privado
Ver </t>
    </r>
    <r>
      <rPr>
        <b/>
        <u/>
        <sz val="9"/>
        <color theme="5"/>
        <rFont val="Fira Sans"/>
        <family val="2"/>
        <scheme val="minor"/>
      </rPr>
      <t>Comunidades</t>
    </r>
    <r>
      <rPr>
        <sz val="9"/>
        <rFont val="Fira Sans"/>
        <family val="2"/>
        <scheme val="minor"/>
      </rPr>
      <t xml:space="preserve"> &gt; Povos indígenas</t>
    </r>
  </si>
  <si>
    <t>11.14.1
11.15.1
11.17.1</t>
  </si>
  <si>
    <t>GRI 203 | Impactos econômicos indiretos 2016</t>
  </si>
  <si>
    <t>203-1 | Investimentos em infraestrutura e apoio a serviços</t>
  </si>
  <si>
    <r>
      <t xml:space="preserve">Ver </t>
    </r>
    <r>
      <rPr>
        <b/>
        <u/>
        <sz val="9"/>
        <color theme="5"/>
        <rFont val="Fira Sans"/>
        <family val="2"/>
        <scheme val="minor"/>
      </rPr>
      <t>Comunidades</t>
    </r>
    <r>
      <rPr>
        <sz val="9"/>
        <rFont val="Fira Sans"/>
        <family val="2"/>
        <scheme val="minor"/>
      </rPr>
      <t xml:space="preserve"> &gt; Investimento social privado</t>
    </r>
  </si>
  <si>
    <t>11.14.4</t>
  </si>
  <si>
    <t>5, 9 e 11</t>
  </si>
  <si>
    <t>203-2 | Impactos econômicos indiretos significativos</t>
  </si>
  <si>
    <t>11.14.5</t>
  </si>
  <si>
    <t>1, 3 e 8</t>
  </si>
  <si>
    <t>GRI 411 | Direitos de povos indígenas 2016</t>
  </si>
  <si>
    <t>411-1 | Casos de violação de direitos de povos indígenas</t>
  </si>
  <si>
    <r>
      <t xml:space="preserve">Ver </t>
    </r>
    <r>
      <rPr>
        <b/>
        <u/>
        <sz val="9"/>
        <color theme="5"/>
        <rFont val="Fira Sans"/>
        <family val="2"/>
        <scheme val="minor"/>
      </rPr>
      <t>Comunidades</t>
    </r>
    <r>
      <rPr>
        <sz val="9"/>
        <rFont val="Fira Sans"/>
        <family val="2"/>
        <scheme val="minor"/>
      </rPr>
      <t xml:space="preserve"> &gt; Povos indígenas</t>
    </r>
  </si>
  <si>
    <t>11.17.2</t>
  </si>
  <si>
    <t>GRI 413 | Comunidades locais 2016</t>
  </si>
  <si>
    <t>413-1 | Operações com engajamento, avaliações de impacto e programas de desenvolvimento voltados à comunidade local</t>
  </si>
  <si>
    <r>
      <t xml:space="preserve">Ver </t>
    </r>
    <r>
      <rPr>
        <b/>
        <u/>
        <sz val="9"/>
        <color theme="5"/>
        <rFont val="Fira Sans"/>
        <family val="2"/>
        <scheme val="minor"/>
      </rPr>
      <t>Comunidades</t>
    </r>
    <r>
      <rPr>
        <sz val="9"/>
        <rFont val="Fira Sans"/>
        <family val="2"/>
        <scheme val="minor"/>
      </rPr>
      <t xml:space="preserve"> &gt; Engajamento e avaliação de impactos
Ver </t>
    </r>
    <r>
      <rPr>
        <b/>
        <u/>
        <sz val="9"/>
        <color theme="5"/>
        <rFont val="Fira Sans"/>
        <family val="2"/>
        <scheme val="minor"/>
      </rPr>
      <t>Comunidades</t>
    </r>
    <r>
      <rPr>
        <sz val="9"/>
        <rFont val="Fira Sans"/>
        <family val="2"/>
        <scheme val="minor"/>
      </rPr>
      <t xml:space="preserve"> &gt; Investimento social privado</t>
    </r>
  </si>
  <si>
    <t>11.15.2</t>
  </si>
  <si>
    <t>413-2 | Operações com impactos negativos significativos – reais e potenciais – nas comunidades locais</t>
  </si>
  <si>
    <t>11.15.3</t>
  </si>
  <si>
    <t>1 e 2</t>
  </si>
  <si>
    <t>11.15.4 | Relate o número e o tipo de queixas de comunidades locais identificadas</t>
  </si>
  <si>
    <t>11.15.4</t>
  </si>
  <si>
    <t>11.17.3 | Liste os locais de operações onde povos indígenas estão presentes ou são afetados por atividades da organização</t>
  </si>
  <si>
    <t>11.17.3</t>
  </si>
  <si>
    <t>11.17.4 | Relate se a organização se envolveu em um processo de obtenção de consentimento livre, prévio e informado (CLPI) de povos indígenas para quaisquer atividades da organização</t>
  </si>
  <si>
    <t>11.17.4</t>
  </si>
  <si>
    <t>Temas da Norma Setorial da GRI aplicável definidos como não materiais</t>
  </si>
  <si>
    <t>Tema</t>
  </si>
  <si>
    <t>11.7 | Encerramento e reabilitação</t>
  </si>
  <si>
    <t>A Enauta opera apenas o Campo de Atlanta, cuja operação deve se estender por mais de uma década (ainda no Sistema Antecipado de Produção e em construção do Sistema Definitivo). Ainda que a companhia esteja associada ao tema por meio da participação em outros blocos operados por parceiros, como o Campo de Manati, a relevância desse aspecto é considerada não material.</t>
  </si>
  <si>
    <t>11.16 | Direitos à terra e aos recursos naturais</t>
  </si>
  <si>
    <t>Por atuar majoritariamente em operações offshore (possui apenas uma participação em um bloco onshore, operado pelo parceiro), a Enauta não demanda infraestruturas que restrinjam o acesso a áreas significativas ou o reassentamento de populações. A Enautaestá associada a um potencial impacto dessa natureza por parte de seus parceiros em blocos onshore, mas estes devem atender aos critérios de licenciamento ambiental previstos na legislação brasileira, que incluem audiências públicas com as comunidades e o planejamento antecipado e devidamente compensado para eventuais deslocamentos. Dessa forma, o tema não é considerado material.</t>
  </si>
  <si>
    <t>11.18 | Conflito e segurança</t>
  </si>
  <si>
    <t>A companhia opera predominantemente em atividades offshore e, dessa forma, não demanda a contratação de forças de segurança para proteção patrimonial e de pessoas. A companhia está ligada por sua cadeia de parceiros em blocos onshorea um potencial impacto desse tipo, mas a significância do tópico é considerada baixa e não material.</t>
  </si>
  <si>
    <t>SASB Standard | Óleo e Gás - Exploração e Produção</t>
  </si>
  <si>
    <t>Tópico SASB</t>
  </si>
  <si>
    <t>Código SASB</t>
  </si>
  <si>
    <t>Métricas solicitadas pelo SASB</t>
  </si>
  <si>
    <t>Emissões de gases de efeito estufa</t>
  </si>
  <si>
    <t>EM-EP-110a.1</t>
  </si>
  <si>
    <t>Emissões globais brutas do escopo 1, porcentagem de metano, porcentagem coberta por regulamentos de limitação de emissões</t>
  </si>
  <si>
    <r>
      <t xml:space="preserve">Ver </t>
    </r>
    <r>
      <rPr>
        <b/>
        <u/>
        <sz val="9"/>
        <color theme="5"/>
        <rFont val="Fira Sans"/>
        <family val="2"/>
        <scheme val="minor"/>
      </rPr>
      <t>Clima</t>
    </r>
    <r>
      <rPr>
        <sz val="9"/>
        <rFont val="Fira Sans"/>
        <family val="2"/>
        <scheme val="minor"/>
      </rPr>
      <t xml:space="preserve"> &gt; Detalhamento das emissões de escopo 1</t>
    </r>
  </si>
  <si>
    <t>EM-EP-110a.2</t>
  </si>
  <si>
    <t>Quantidade de emissões globais brutas de escopo 1 de: (1) hidrocarbonetos queimados, (2) outra combustão, (3) emissões de processo, (4) outras emissões ventiladas e (5) emissões fugitivas</t>
  </si>
  <si>
    <t>EM-EP-110a.3</t>
  </si>
  <si>
    <t>Discussão da estratégia ou plano de longo e curto prazo para gerenciar as emissões do escopo 1, metas de redução de emissões e uma análise do desempenho em relação a essas metas</t>
  </si>
  <si>
    <t>Qualidade do ar</t>
  </si>
  <si>
    <t>EM-EP-120a.1</t>
  </si>
  <si>
    <r>
      <t>Emissões atmosféricas dos seguintes poluentes: (1) NOx (excluindo N</t>
    </r>
    <r>
      <rPr>
        <vertAlign val="subscript"/>
        <sz val="9"/>
        <color theme="1"/>
        <rFont val="Fira Sans"/>
        <family val="2"/>
        <scheme val="major"/>
      </rPr>
      <t>2</t>
    </r>
    <r>
      <rPr>
        <sz val="9"/>
        <color theme="1"/>
        <rFont val="Fira Sans"/>
        <family val="2"/>
        <scheme val="major"/>
      </rPr>
      <t>O), (2) SOx, (3) compostos orgânicos voláteis (VOCs) e (4) material particulado (PM</t>
    </r>
    <r>
      <rPr>
        <vertAlign val="subscript"/>
        <sz val="9"/>
        <color theme="1"/>
        <rFont val="Fira Sans"/>
        <family val="2"/>
        <scheme val="major"/>
      </rPr>
      <t>10</t>
    </r>
    <r>
      <rPr>
        <sz val="9"/>
        <color theme="1"/>
        <rFont val="Fira Sans"/>
        <family val="2"/>
        <scheme val="major"/>
      </rPr>
      <t>)</t>
    </r>
  </si>
  <si>
    <t>Gestão da água</t>
  </si>
  <si>
    <t>EM-EP-140a.1</t>
  </si>
  <si>
    <t>(1) Total de água doce retirada, (2) total de água doce consumida, porcentagem de cada em regiões com estresse hídrico de linha de base alto ou extremamente alto</t>
  </si>
  <si>
    <t>EM-EP-140a.2</t>
  </si>
  <si>
    <t>Volume de água produzida e refluxo gerado; porcentagem (1) descartada, (2) injetada, (3) reciclada; teor de hidrocarbonetos na água descartada</t>
  </si>
  <si>
    <t>EM-EP-140a.3</t>
  </si>
  <si>
    <t>Porcentagem de poços fraturados hidraulicamente para os quais há divulgação pública de todos os produtos químicos de fluido de fraturamento usados</t>
  </si>
  <si>
    <t>Não se aplica, pois não utilizamos fraturamento hidráulico em nossas operacionais.</t>
  </si>
  <si>
    <t>EM-EP-140a.4</t>
  </si>
  <si>
    <t>Porcentagem de locais de fraturamento hidráulico em que a qualidade da água subterrânea ou superficial se deteriorou em comparação com uma linha de base</t>
  </si>
  <si>
    <t>Impactos na biodiversidade</t>
  </si>
  <si>
    <t>EM-EP-160a.1</t>
  </si>
  <si>
    <t>Descrição das políticas e práticas de gestão ambiental para sites ativos</t>
  </si>
  <si>
    <r>
      <t xml:space="preserve">Ver </t>
    </r>
    <r>
      <rPr>
        <b/>
        <u/>
        <sz val="9"/>
        <color theme="5"/>
        <rFont val="Fira Sans"/>
        <family val="2"/>
        <scheme val="minor"/>
      </rPr>
      <t>Ambiental</t>
    </r>
    <r>
      <rPr>
        <sz val="9"/>
        <rFont val="Fira Sans"/>
        <family val="2"/>
        <scheme val="minor"/>
      </rPr>
      <t xml:space="preserve"> &gt; Sistema de Gestão Integrado (SGI)</t>
    </r>
  </si>
  <si>
    <t>EM-EP-160a.2</t>
  </si>
  <si>
    <t>Número e volume agregado de derramamentos de hidrocarbonetos, volume no Ártico, volume que impacta as linhas costeiras com classificações ESI de 8 a 10 e volume recuperado</t>
  </si>
  <si>
    <t>Não se aplica, pois não houve derramamentos.</t>
  </si>
  <si>
    <t>EM-EP-160a.3</t>
  </si>
  <si>
    <t>Porcentagem de reservas (1) provadas e (2) prováveis dentro de ou perto de locais com status de conservação protegido ou habitat de espécies ameaçadas</t>
  </si>
  <si>
    <t>Não se aplica, pois as unidades da Enauta não estão dentro ou próximas a áreas de conservação.</t>
  </si>
  <si>
    <t>Segurança, direitos humanos e direitos de povos indígenas</t>
  </si>
  <si>
    <t>EM-EP-210a.1</t>
  </si>
  <si>
    <t>Porcentagem de reservas (1) provadas e (2) prováveis em ou perto de áreas de conflito</t>
  </si>
  <si>
    <t>Não se aplica, pois as unidades da Enauta não estão dentro ou próximas a áreas de conflito.</t>
  </si>
  <si>
    <t>EM-EP-210a.2</t>
  </si>
  <si>
    <t>Porcentagem de reservas (1) provadas e (2) prováveis em ou perto de terras indígenas</t>
  </si>
  <si>
    <t>Não se aplica, pois as unidades da Enauta não estão dentro ou próximas a terras indígenas.</t>
  </si>
  <si>
    <t>EM-EP-210a.3</t>
  </si>
  <si>
    <r>
      <t xml:space="preserve">Discussão de processos de engajamento e práticas de </t>
    </r>
    <r>
      <rPr>
        <i/>
        <sz val="9"/>
        <color theme="1"/>
        <rFont val="Fira Sans"/>
        <family val="2"/>
        <scheme val="major"/>
      </rPr>
      <t>due diligence</t>
    </r>
    <r>
      <rPr>
        <sz val="9"/>
        <color theme="1"/>
        <rFont val="Fira Sans"/>
        <family val="2"/>
        <scheme val="major"/>
      </rPr>
      <t xml:space="preserve"> em relação a direitos humanos, direitos indígenas e operação em áreas de conflito</t>
    </r>
  </si>
  <si>
    <t>Relações com a comunidade</t>
  </si>
  <si>
    <t>EM-EP-210b.1</t>
  </si>
  <si>
    <t>Discussão do processo para gerenciar riscos e oportunidades associados aos direitos e interesses da comunidade</t>
  </si>
  <si>
    <t>EM-EP-210b.2</t>
  </si>
  <si>
    <t>Número e duração dos atrasos não técnicos</t>
  </si>
  <si>
    <t>No período de 4 dias entre 19/01/2022 e 22/01/2022, tivemos um atraso no retorno da produção após uma por problemas operacionais devido à redução da tripulação por problemas relacionados à Covid-19.</t>
  </si>
  <si>
    <t>Saúde e segurança da força de trabalho</t>
  </si>
  <si>
    <t>EM-EP-320a.1</t>
  </si>
  <si>
    <t>(1) Taxa total de incidentes registráveis (TRIR), (2) taxa de fatalidade, (3) taxa de frequência de quase acidentes (NMFR) e (4) horas médias de treinamento de saúde, segurança e resposta a emergências para (a) empregados em tempo integral, (b) empregados contratados e (c) empregados de curta duração</t>
  </si>
  <si>
    <t>EM-EP-320a.2</t>
  </si>
  <si>
    <t>Discussão de sistemas de gestão usados para integrar uma cultura de segurança em todo o ciclo de vida de exploração e produção</t>
  </si>
  <si>
    <t>Avaliação de reservas e despesas de capital</t>
  </si>
  <si>
    <t>EM-EP-420a.1</t>
  </si>
  <si>
    <t>Sensibilidade dos níveis de reserva de hidrocarbonetos a cenários de projeção de preços futuros que contabilizam um preço para as emissões de carbono</t>
  </si>
  <si>
    <t>Avaliamos a sensibilidade de nossas reservas em relação ao preço do Brent, porém não há estudos específicos que levem em consideração cenários futuros de precificação ou taxação de emissões de carbono.</t>
  </si>
  <si>
    <t>EM-EP-420a.2</t>
  </si>
  <si>
    <t>Emissões estimadas de dióxido de carbono incorporadas em reservas provadas de hidrocarbonetos</t>
  </si>
  <si>
    <t>EM-EP-420a.3</t>
  </si>
  <si>
    <t>Valor investido em energia renovável, receita gerada pela venda de energia renovável</t>
  </si>
  <si>
    <t>Não houve investimento tampouco receitas em energia renovável em 2022.</t>
  </si>
  <si>
    <t>EM-EP-420a.4</t>
  </si>
  <si>
    <t>Discussão de como o preço e a demanda por hidrocarbonetos e/ou a regulação climática influenciam a estratégia de investimento de capital para exploração, aquisição e desenvolvimento de ativos</t>
  </si>
  <si>
    <t>Ética e transparência nos negócios</t>
  </si>
  <si>
    <t>EM-EP-510a.1</t>
  </si>
  <si>
    <t>Porcentagem de reservas (1) provadas e (2) prováveis em países que têm as 20 classificações mais baixas no Índice de Percepção de Corrupção da Transparência Internacional</t>
  </si>
  <si>
    <t>Não se aplica, pois 100% das reservas estão no Brasil, que não ocupa uma das 20 piores classificações do Índice de Percepção de Corrupção da Transparência Internacional.</t>
  </si>
  <si>
    <t>EM-EP-510a.2</t>
  </si>
  <si>
    <t>Descrição do sistema de gestão para prevenção de corrupção e suborno em toda a cadeia de valor</t>
  </si>
  <si>
    <t>Gestão do ambiente legal e regulatório</t>
  </si>
  <si>
    <t>EM-EP-530a.1</t>
  </si>
  <si>
    <t>Discussão de posições corporativas relacionadas a regulamentações governamentais e/ou propostas de políticas que abordam fatores ambientais e sociais que afetam o setor</t>
  </si>
  <si>
    <t>Gestão do risco de acidente crítico</t>
  </si>
  <si>
    <t>EM-EP-540a.1</t>
  </si>
  <si>
    <t>Taxas de Evento de Segurança de Processo (PSE) para Perda de Contenção Primária (LOPC) de maior consequência (Tier 1)</t>
  </si>
  <si>
    <t>EM-EP-540a.2</t>
  </si>
  <si>
    <r>
      <t xml:space="preserve">Descrição dos sistemas de gestão usados para identificar e mitigar riscos catastróficos e de </t>
    </r>
    <r>
      <rPr>
        <i/>
        <sz val="9"/>
        <color theme="1"/>
        <rFont val="Fira Sans"/>
        <family val="2"/>
        <scheme val="major"/>
      </rPr>
      <t>tail-end</t>
    </r>
  </si>
  <si>
    <t>Métricas de atividade</t>
  </si>
  <si>
    <t>EM-EP-000.A</t>
  </si>
  <si>
    <t>Produção de: (1) petróleo, (2) gás natural, (3) óleo sintético e (4) gás sintético</t>
  </si>
  <si>
    <t>EM-EP-000.B</t>
  </si>
  <si>
    <r>
      <t xml:space="preserve">Número de sites </t>
    </r>
    <r>
      <rPr>
        <i/>
        <sz val="9"/>
        <color theme="1"/>
        <rFont val="Fira Sans"/>
        <family val="2"/>
        <scheme val="major"/>
      </rPr>
      <t>offshore</t>
    </r>
  </si>
  <si>
    <t>EM-EP-000.C</t>
  </si>
  <si>
    <r>
      <t xml:space="preserve">Número de site </t>
    </r>
    <r>
      <rPr>
        <i/>
        <sz val="9"/>
        <color theme="1"/>
        <rFont val="Fira Sans"/>
        <family val="2"/>
        <scheme val="major"/>
      </rPr>
      <t>onshore</t>
    </r>
  </si>
  <si>
    <t>Recomendações TCFD</t>
  </si>
  <si>
    <t>Resposta</t>
  </si>
  <si>
    <t>Governança</t>
  </si>
  <si>
    <t>a) Descreva como o Conselho supervisiona os riscos e oportunidades relacionados às mudanças climáticas.</t>
  </si>
  <si>
    <r>
      <t xml:space="preserve">Ver </t>
    </r>
    <r>
      <rPr>
        <b/>
        <u/>
        <sz val="9"/>
        <color theme="5"/>
        <rFont val="Fira Sans"/>
        <family val="2"/>
        <scheme val="minor"/>
      </rPr>
      <t>Clima</t>
    </r>
    <r>
      <rPr>
        <sz val="9"/>
        <rFont val="Fira Sans"/>
        <family val="2"/>
        <scheme val="minor"/>
      </rPr>
      <t xml:space="preserve"> &gt; Governança</t>
    </r>
  </si>
  <si>
    <t>b) Descreva o papel do Conselho na avaliação e gestão de riscos e oportunidades relacionados às mudanças climáticas.</t>
  </si>
  <si>
    <t>Estratégia</t>
  </si>
  <si>
    <t>a) Descreva os riscos e oportunidades relacionados às mudanças climáticas que a organização identificou no curto, médio e longo prazos.</t>
  </si>
  <si>
    <t>b) Descreva os impactos dos riscos e oportunidades relacionados às mudanças climáticas sobre os negócios, a estratégia e o planejamento financeiro da organização.</t>
  </si>
  <si>
    <t>c) Descreva a resiliência da estratégia da organização, considerando diferentes cenários de mudanças climáticas, incluindo um cenário de 2°C ou menos.</t>
  </si>
  <si>
    <t>Gestão de riscos</t>
  </si>
  <si>
    <t>a) Descreva os processos utilizados pela organização para identificar e avaliar os riscos relacionados às mudanças climáticas.</t>
  </si>
  <si>
    <t>b) Descreva os processos utilizados pela organização para gerenciar os riscos relacionados às mudanças climáticas.</t>
  </si>
  <si>
    <t>c) Descreva como os processos utilizados pela organização para identificar, avaliar e gerenciar os riscos relacionados às mudanças climáticas são integrados à gestão geral de riscos da organização.</t>
  </si>
  <si>
    <t>Métricas e metas</t>
  </si>
  <si>
    <t>a) Informe as métricas utilizadas pela organização para avaliar os riscos e oportunidades relacionados às mudanças climáticas de acordo com sua estratégia e seu processo de gestão de riscos.</t>
  </si>
  <si>
    <t>b) Informe as emissões de gases de efeito estufa de Escopo 1, Escopo 2 e, se for o caso, Escopo 3, e os riscos relacionados a elas.</t>
  </si>
  <si>
    <t>c) Descreva as metas utilizadas pela organização para gerenciar os riscos e oportunidades relacionados às mudanças climáticas, e o desempenho com relação às metas.</t>
  </si>
  <si>
    <t>Performance Data</t>
  </si>
  <si>
    <t>Key Performance Indicator (KPI)</t>
  </si>
  <si>
    <t>Variação 2022 X 2021</t>
  </si>
  <si>
    <t>Produção total</t>
  </si>
  <si>
    <r>
      <t>Produção total (mil boe)</t>
    </r>
    <r>
      <rPr>
        <vertAlign val="superscript"/>
        <sz val="10"/>
        <color theme="1"/>
        <rFont val="Fira Sans"/>
        <family val="2"/>
        <scheme val="major"/>
      </rPr>
      <t>1</t>
    </r>
  </si>
  <si>
    <t>Produção de óleo (mil bbl)</t>
  </si>
  <si>
    <t xml:space="preserve">Produção de gás (mil boe) </t>
  </si>
  <si>
    <t>Financeiro</t>
  </si>
  <si>
    <t>Receita líquida (R$ milhões)</t>
  </si>
  <si>
    <t>EBITDAX (R$ milhões)</t>
  </si>
  <si>
    <t xml:space="preserve">Margem EBITDAX </t>
  </si>
  <si>
    <t>Lucro Líquido (R$ milhões)</t>
  </si>
  <si>
    <t>Caixa Líquido (R$ milhões)</t>
  </si>
  <si>
    <t>CAPEX realizado (US$ milhões)</t>
  </si>
  <si>
    <r>
      <t>Emissões</t>
    </r>
    <r>
      <rPr>
        <b/>
        <vertAlign val="superscript"/>
        <sz val="10"/>
        <color theme="4"/>
        <rFont val="Fira Sans"/>
        <family val="2"/>
        <scheme val="major"/>
      </rPr>
      <t>2</t>
    </r>
  </si>
  <si>
    <r>
      <t>Emissões de GEE de escopo 1 (tCO</t>
    </r>
    <r>
      <rPr>
        <vertAlign val="subscript"/>
        <sz val="10"/>
        <color theme="1"/>
        <rFont val="Fira Sans"/>
        <family val="2"/>
        <scheme val="major"/>
      </rPr>
      <t>2</t>
    </r>
    <r>
      <rPr>
        <sz val="10"/>
        <color theme="1"/>
        <rFont val="Fira Sans"/>
        <family val="2"/>
        <scheme val="major"/>
      </rPr>
      <t>e)</t>
    </r>
  </si>
  <si>
    <r>
      <t xml:space="preserve">% emissões de escopo 1 oriundas de </t>
    </r>
    <r>
      <rPr>
        <i/>
        <sz val="10"/>
        <color theme="1"/>
        <rFont val="Fira Sans"/>
        <family val="2"/>
        <scheme val="major"/>
      </rPr>
      <t>flaring</t>
    </r>
  </si>
  <si>
    <t xml:space="preserve"> - 5,4 p.p.</t>
  </si>
  <si>
    <t>% emissões de escopo 1 oriundas de outras formas de combustão</t>
  </si>
  <si>
    <t>3,5 p.p.</t>
  </si>
  <si>
    <t>% emissões de escopo 1 oriundas de emissões fugitivas</t>
  </si>
  <si>
    <t>2,0 p.p.</t>
  </si>
  <si>
    <r>
      <t>Emissões de GEE de escopo 2 (tCO</t>
    </r>
    <r>
      <rPr>
        <vertAlign val="subscript"/>
        <sz val="10"/>
        <color theme="1"/>
        <rFont val="Fira Sans"/>
        <family val="2"/>
        <scheme val="major"/>
      </rPr>
      <t>2</t>
    </r>
    <r>
      <rPr>
        <sz val="10"/>
        <color theme="1"/>
        <rFont val="Fira Sans"/>
        <family val="2"/>
        <scheme val="major"/>
      </rPr>
      <t>e)</t>
    </r>
  </si>
  <si>
    <t>Emissões de GEE de escopo 3 (tCO2e)</t>
  </si>
  <si>
    <r>
      <t>Intensidade de emissões (kgCO</t>
    </r>
    <r>
      <rPr>
        <vertAlign val="subscript"/>
        <sz val="10"/>
        <color theme="1"/>
        <rFont val="Fira Sans"/>
        <family val="2"/>
        <scheme val="major"/>
      </rPr>
      <t>2</t>
    </r>
    <r>
      <rPr>
        <sz val="10"/>
        <color theme="1"/>
        <rFont val="Fira Sans"/>
        <family val="2"/>
        <scheme val="major"/>
      </rPr>
      <t>e/boe) – inclui os escopos 1 e 2</t>
    </r>
  </si>
  <si>
    <t>Energia</t>
  </si>
  <si>
    <t>Consumo total de energia (MWh)</t>
  </si>
  <si>
    <t>% energia oriunda da queima de combustíveis</t>
  </si>
  <si>
    <t>% energia oriunda da aquisição de eletricidade</t>
  </si>
  <si>
    <t>Impactos ecológicos e biodiversidade</t>
  </si>
  <si>
    <t>Número de multas ambientais</t>
  </si>
  <si>
    <t>Valor monetário de multas ambientais (R$)</t>
  </si>
  <si>
    <t>Número de vazamentos/derramamentos</t>
  </si>
  <si>
    <r>
      <t>Volume vazado/derramado (m</t>
    </r>
    <r>
      <rPr>
        <vertAlign val="superscript"/>
        <sz val="10"/>
        <color theme="1"/>
        <rFont val="Fira Sans"/>
        <family val="2"/>
        <scheme val="major"/>
      </rPr>
      <t>3</t>
    </r>
    <r>
      <rPr>
        <sz val="10"/>
        <color theme="1"/>
        <rFont val="Fira Sans"/>
        <family val="2"/>
        <scheme val="major"/>
      </rPr>
      <t>)</t>
    </r>
  </si>
  <si>
    <t>Materiais e resíduos</t>
  </si>
  <si>
    <t>Resíduos perigosos gerados (t)</t>
  </si>
  <si>
    <t>Resíduos não perigosos gerados (t)</t>
  </si>
  <si>
    <t>Total de resíduos gerados (t)</t>
  </si>
  <si>
    <t>% resíduos desviados de disposição final</t>
  </si>
  <si>
    <t>4,0 p.p.</t>
  </si>
  <si>
    <t>% de resíduos destinados para disposição final (aterro e incineração)</t>
  </si>
  <si>
    <t xml:space="preserve"> - 2,7 p.p.</t>
  </si>
  <si>
    <t>% resíduos armazenados aguardando destinação</t>
  </si>
  <si>
    <t xml:space="preserve"> - 1,2 p.p.</t>
  </si>
  <si>
    <t>Água</t>
  </si>
  <si>
    <r>
      <t>Volume de água captada (m</t>
    </r>
    <r>
      <rPr>
        <vertAlign val="superscript"/>
        <sz val="10"/>
        <color theme="1"/>
        <rFont val="Fira Sans"/>
        <family val="2"/>
        <scheme val="major"/>
      </rPr>
      <t>3</t>
    </r>
    <r>
      <rPr>
        <sz val="10"/>
        <color theme="1"/>
        <rFont val="Fira Sans"/>
        <family val="2"/>
        <scheme val="major"/>
      </rPr>
      <t>)</t>
    </r>
  </si>
  <si>
    <t>% água captada no mar</t>
  </si>
  <si>
    <t>0,2 p.p.</t>
  </si>
  <si>
    <t>% água captada para unidades administrativas em terra</t>
  </si>
  <si>
    <t xml:space="preserve"> - 0,2 p.p.</t>
  </si>
  <si>
    <r>
      <t>Volume de água produzida (m</t>
    </r>
    <r>
      <rPr>
        <vertAlign val="superscript"/>
        <sz val="10"/>
        <color theme="1"/>
        <rFont val="Fira Sans"/>
        <family val="2"/>
        <scheme val="major"/>
      </rPr>
      <t>3</t>
    </r>
    <r>
      <rPr>
        <sz val="10"/>
        <color theme="1"/>
        <rFont val="Fira Sans"/>
        <family val="2"/>
        <scheme val="major"/>
      </rPr>
      <t>)</t>
    </r>
  </si>
  <si>
    <r>
      <t>Volume de efluentes gerados nas unidades operacionais (m</t>
    </r>
    <r>
      <rPr>
        <vertAlign val="superscript"/>
        <sz val="10"/>
        <color theme="1"/>
        <rFont val="Fira Sans"/>
        <family val="2"/>
        <scheme val="major"/>
      </rPr>
      <t>3</t>
    </r>
    <r>
      <rPr>
        <sz val="10"/>
        <color theme="1"/>
        <rFont val="Fira Sans"/>
        <family val="2"/>
        <scheme val="major"/>
      </rPr>
      <t>)</t>
    </r>
  </si>
  <si>
    <t>Quantidade de hidrocarbonetos nas descargas de efluentes (t)</t>
  </si>
  <si>
    <t>Saúde e segurança</t>
  </si>
  <si>
    <t>Número de acidentes sem afastamento (colaboradores e terceiros)</t>
  </si>
  <si>
    <t>Número de acidentes com afastamento (colaboradores e terceiros)</t>
  </si>
  <si>
    <t>Taxa de acidentes registráveis (TRIR) para terceiros</t>
  </si>
  <si>
    <t>Taxa de acidentes registráveis (TRIR) para colaboradores e terceiros</t>
  </si>
  <si>
    <t>Taxa de acidentes com afastamento (LTIR) para colaboradores e terceiros</t>
  </si>
  <si>
    <t>Inspeções de segurança realizadas</t>
  </si>
  <si>
    <t>Simulados de emergência realizados</t>
  </si>
  <si>
    <t>Eventos de segurança de processo de maior consequência (Tier 1)</t>
  </si>
  <si>
    <t>Diversidade</t>
  </si>
  <si>
    <t>% mulheres no quadro funcional</t>
  </si>
  <si>
    <t xml:space="preserve"> - 0,9 p.p.</t>
  </si>
  <si>
    <t>% mulheres em cargos de liderança (supervisão, coordenação, gerência e diretoria)</t>
  </si>
  <si>
    <t xml:space="preserve"> - 2,5 p.p.</t>
  </si>
  <si>
    <t>% pessoas com deficiência no quadro funcional</t>
  </si>
  <si>
    <t>Proporção da remuneração média das mulheres em relação aos homens nos cargos de supervisão, coordenação e gerência</t>
  </si>
  <si>
    <t>Capital humano</t>
  </si>
  <si>
    <t>Número de colaboradores</t>
  </si>
  <si>
    <t>% colaboradores cobertos por acordos coletivos</t>
  </si>
  <si>
    <t>% colaboradores com mais de 10 anos de experiência no setor</t>
  </si>
  <si>
    <t>4 p.p.</t>
  </si>
  <si>
    <t>% colaboradores com ensino superior completo ou MBA</t>
  </si>
  <si>
    <t>% colaboradores com mestrado ou doutorado</t>
  </si>
  <si>
    <t xml:space="preserve"> - 1 p.p.</t>
  </si>
  <si>
    <t>Contratações</t>
  </si>
  <si>
    <t>Desligamentos</t>
  </si>
  <si>
    <t>Taxa de rotatividade</t>
  </si>
  <si>
    <t>4,2 p.p.</t>
  </si>
  <si>
    <t>Custos com treinamentos dos colaboradores (R$)</t>
  </si>
  <si>
    <t>Total de horas de treinamento</t>
  </si>
  <si>
    <t>Média de horas de treinamento por colaborador</t>
  </si>
  <si>
    <t>Comunidades</t>
  </si>
  <si>
    <t>% unidades com programas de avaliação de impactos, engajamento das comunidades e desenvolvimento local</t>
  </si>
  <si>
    <t>Investimentos sociais (R$ mil)</t>
  </si>
  <si>
    <t>Fornecedores</t>
  </si>
  <si>
    <t>Fornecedores qualificados</t>
  </si>
  <si>
    <t>Dispêndios com fornecedores críticos (R$ bilhões)</t>
  </si>
  <si>
    <t>% representatividade dos fornecedores críticos sobre o total de dispêndios</t>
  </si>
  <si>
    <t xml:space="preserve"> - 36,3 p.p.</t>
  </si>
  <si>
    <t>% fornecedores críticos cuja contratação incluiu critérios sociais e ambientais (documentação e questionário)</t>
  </si>
  <si>
    <t>Número de auditorias realizadas</t>
  </si>
  <si>
    <t>% fornecedores críticos envolvidos diretamente no Campo de Atlanta auditados</t>
  </si>
  <si>
    <t>5 p.p.</t>
  </si>
  <si>
    <t>% fornecedores com não conformidades identificadas nas auditorias</t>
  </si>
  <si>
    <t xml:space="preserve"> - 3,8 p.p.</t>
  </si>
  <si>
    <r>
      <t xml:space="preserve">Ética e </t>
    </r>
    <r>
      <rPr>
        <b/>
        <i/>
        <sz val="10"/>
        <color theme="4"/>
        <rFont val="Fira Sans"/>
        <family val="2"/>
        <scheme val="major"/>
      </rPr>
      <t>compliance</t>
    </r>
  </si>
  <si>
    <t>% operações avaliadas quanto a riscos relacionados a corrupção</t>
  </si>
  <si>
    <t>Colaboradores treinados em políticas e práticas anticorrupção</t>
  </si>
  <si>
    <t>% manifestações tratadas pelo Canal Confidencial</t>
  </si>
  <si>
    <t>Casos de corrupção confirmados</t>
  </si>
  <si>
    <t>Doações a políticos, partidos ou candidatos a cargos públicos (R$)</t>
  </si>
  <si>
    <t>Gestão de riscos e controles internos</t>
  </si>
  <si>
    <t>Membros do Comitê de Auditoria Estatutário (CAE)</t>
  </si>
  <si>
    <t>% membros independentes do CAE</t>
  </si>
  <si>
    <t>66,7 p.p.</t>
  </si>
  <si>
    <t>% mulheres no CAE</t>
  </si>
  <si>
    <t>Reuniões do CAE realizadas</t>
  </si>
  <si>
    <t>% comparecimento dos membros às reuniões</t>
  </si>
  <si>
    <t>Governança corporativa</t>
  </si>
  <si>
    <t>Membros do Conselho de Administração (CA)</t>
  </si>
  <si>
    <t>% membros independentes do CA</t>
  </si>
  <si>
    <t>14,3 p.p.</t>
  </si>
  <si>
    <t>% mulheres no CA</t>
  </si>
  <si>
    <t>Reuniões do CA realizadas</t>
  </si>
  <si>
    <t>1. Considera 100% Atlanta e 45% Manati.
2. Considera apenas as operações sob controle operacional da Enauta.</t>
  </si>
  <si>
    <t>Boas práticas ESG</t>
  </si>
  <si>
    <t>Certificação do Sistema de Gestão Integrado nas normas ISO 9001 (qualidade), ISO 14001 (meio ambiente) e ISO 45001 (saúde e segurança)</t>
  </si>
  <si>
    <t>Política corporativa que abrange aspectos de água e biodiversidade e realização de avaliações de impactos na biodiversidade</t>
  </si>
  <si>
    <t>Política corporativa que abrange os temas de mudanças climáticas e eficiência energética e práticas para discussão e priorização de riscos e oportunidades nesse âmbito</t>
  </si>
  <si>
    <t>Programas para a redução de emissões de GEE com foco na eficiência operacional e do consumo de energia</t>
  </si>
  <si>
    <t>Política corporativa que abrange a gestão de resíduos e práticas para reduzir a destinação para aterro e incineração</t>
  </si>
  <si>
    <t>Política corporativa que abrange as temáticas de equidade, treinamentos e remuneração justa</t>
  </si>
  <si>
    <t>Política que abrange os temas de direitos humanos e comunidades locais, com procedimento específico para os investimentos sociais privados</t>
  </si>
  <si>
    <t>Política que abrange aspectos de saúde e segurança do trabalho e práticas para a promoção do tema nas operações e na cadeia de fornecedores</t>
  </si>
  <si>
    <t>Práticas para a seleção de fornecedores com critérios sociais e ambientais e para o monitoramento de fornecedores críticos, incluindo auditorias in loco</t>
  </si>
  <si>
    <r>
      <t xml:space="preserve">Política corporativa que abrange aspectos de </t>
    </r>
    <r>
      <rPr>
        <i/>
        <sz val="10"/>
        <color theme="1"/>
        <rFont val="Fira Sans"/>
        <family val="2"/>
        <scheme val="major"/>
      </rPr>
      <t>compliance</t>
    </r>
    <r>
      <rPr>
        <sz val="10"/>
        <color theme="1"/>
        <rFont val="Fira Sans"/>
        <family val="2"/>
        <scheme val="major"/>
      </rPr>
      <t xml:space="preserve"> e combate à corrupção, práticas de treinamento dos colaboradores, avaliação de fornecedores e mecanismo para queixas e denúncias</t>
    </r>
  </si>
  <si>
    <r>
      <t xml:space="preserve">Monitoramento de aspectos de </t>
    </r>
    <r>
      <rPr>
        <i/>
        <sz val="10"/>
        <color theme="1"/>
        <rFont val="Fira Sans"/>
        <family val="2"/>
        <scheme val="major"/>
      </rPr>
      <t>compliance</t>
    </r>
    <r>
      <rPr>
        <sz val="10"/>
        <color theme="1"/>
        <rFont val="Fira Sans"/>
        <family val="2"/>
        <scheme val="major"/>
      </rPr>
      <t>, riscos e auditoria no âmbito do Conselho de Administração</t>
    </r>
  </si>
  <si>
    <t>Realização periódica de avaliação de desempenho do Conselho de Administração</t>
  </si>
  <si>
    <t>Materialidade e práticas de relato</t>
  </si>
  <si>
    <t>Clique nas chaves na barra cinza à esquerda (+) para abrir o detalhamento de cada seção</t>
  </si>
  <si>
    <t>Processo de elaboração</t>
  </si>
  <si>
    <t>GRI 2-29 | 3-1</t>
  </si>
  <si>
    <t>Em linha com as melhores práticas de mercado, conduzimos uma revisão da matriz de materialidade da Enauta em 2022. Esse processo buscou o atendimento aos requisitos das Normas GRI para Relato de Sustentabilidade, da Global Reporting Initiative (GRI), inclusive incorporando a Norma Setorial GRI 11: Setor de Petróleo e Gás 2021.
O ponto de partida dessa revisão foram os oito temas materiais definidos no ano anterior, com base em um amplo processo de engajamento (12 entrevistas individuais e 100 respostas a questionário quantitativo) e análise (22 estudos e benchmarkings). Esse conjunto de temas materiais foi submetido à análise crítica, com apoio de consultoria especializada, a fim de verificar sua aderência aos tópicos potencialmente materiais para o setor elencados na Norma Setorial GRI 11 e avaliar sua cobertura dos principais impactos positivos e negativos do modelo de negócios da Enauta.
A conclusão desse processo evidenciou um nível de abrangência adequado dos oito temas materiais da companhia, sendo necessários apenas ajustes de escopo em alguns deles:
- Segurança das operações e das pessoas: inclusão de conteúdos relacionados à segurança operacional previstos na Norma Setorial GRI 11.
- Conduta ética e conformidade legal: aprofundamento das temáticas concorrência desleal, combate à corrupção, tributos e impostos e engajamento em políticas públicas.
- Gestão ambiental: incorporação do aspecto de emissões atmosféricas não GEE (CO, NOx, SOx etc.).
- Desenvolvimento das comunidades: inclusão de conteúdos relacionados aos mecanismos de queixas e reclamações e impactos sobre povos indígenas.</t>
  </si>
  <si>
    <t>GRI 2-2</t>
  </si>
  <si>
    <r>
      <t xml:space="preserve">O Relatório Anual de Sustentabilidade 2022 e o Databook ESG 2022 (RAS 2022) da Enauta abrangem a Enauta Participações S.A. e todas as suas subsidiárias, mesmo escopo coberto pelas Demonstrações Financeiras da companhia. Para mais informações sobre a base de preparação, consulte a Nota Explicativa nº 2 das Demonstrações Financeiras, disponíveis no </t>
    </r>
    <r>
      <rPr>
        <b/>
        <u/>
        <sz val="9"/>
        <color theme="5"/>
        <rFont val="Fira Sans"/>
        <family val="2"/>
        <scheme val="minor"/>
      </rPr>
      <t>site de Relações com Investidores</t>
    </r>
    <r>
      <rPr>
        <sz val="9"/>
        <rFont val="Fira Sans"/>
        <family val="2"/>
        <scheme val="minor"/>
      </rPr>
      <t>.</t>
    </r>
  </si>
  <si>
    <t>GRI 2-3</t>
  </si>
  <si>
    <r>
      <rPr>
        <sz val="9"/>
        <rFont val="Fira Sans"/>
        <family val="2"/>
        <scheme val="minor"/>
      </rPr>
      <t xml:space="preserve">O RAS 2022 da Enauta abrange o período entre 1º de janeiro e 31 de dezembro de 2022. Anualmente, o Relatório Anual de Sustentabilidade e o Databook ESG são divulgados simultaneamente à publicação das Demonstrações Financeiras. Comentários, dúvidas e sugestões sobre os documentos podem ser enviados para </t>
    </r>
    <r>
      <rPr>
        <b/>
        <u/>
        <sz val="9"/>
        <color theme="5"/>
        <rFont val="Fira Sans"/>
        <family val="2"/>
        <scheme val="minor"/>
      </rPr>
      <t>enauta@enauta.com.br.</t>
    </r>
  </si>
  <si>
    <t>GRI 3-2</t>
  </si>
  <si>
    <t>Descritivo</t>
  </si>
  <si>
    <t>Mudanças climáticas e transição energética</t>
  </si>
  <si>
    <t>Perspectivas para a mitigação das mudanças climáticas e adaptação do negócio frente ao cenário de transição da matriz energética para fontes com menor emissão de carbono. Os investimentos e novas tecnologias para redução das emissões e inovação são alavancas de valor para a geração de valor.</t>
  </si>
  <si>
    <t>Segurança das operações e das pessoas</t>
  </si>
  <si>
    <t>A segurança é um valor da companhia e um ambiente seguro de trabalho para as pessoas, os ativos e o meio ambiente é fundamental para a gestão estratégica. O tema abrange os aspectos de saúde e segurança do trabalho, gestão de riscos operacionais, preparação para emergências e promoção da cultura de segurança para parceiros e fornecedores.</t>
  </si>
  <si>
    <t>Governança e estratégia</t>
  </si>
  <si>
    <t>Abrange a evolução dos processos de controles internos, auditoria e governança corporativa influencia no desenvolvimento da estratégia de negócios e de crescimento. A divulgação dessa estratégia para os públicos externos com ética e transparência, de forma tempestiva e alinhada às expectativas.</t>
  </si>
  <si>
    <t>Conduta ética e conformidade legal</t>
  </si>
  <si>
    <t>O respeito aos direitos humanos, o cumprimento da legislação e o combate à corrupção são pilares para a condução dos negócios e a execução da estratégia. As práticas e políticas corporativas para a promoção desses temas são fortalecidas e divulgadas a todos os públicos.</t>
  </si>
  <si>
    <t>Conhecimento e cultura corporativa</t>
  </si>
  <si>
    <t>O conhecimento técnico e o alinhamento dos colaboradores à cultura corporativa são diferenciais competitivos relevantes para posicionar a Enauta como a principal empresa independente de produção de petróleo e gás natural do Brasil. As ações para capacitação e valorização dos profissionais, bem como o engajamento nos temas ESG emergentes, são relevantes para a geração de valor no longo prazo.</t>
  </si>
  <si>
    <t>Diversidade e inclusão</t>
  </si>
  <si>
    <t>A diversidade impulsiona novos olhares e a inovação em processos e novas tecnologias. Os públicos demonstram interesse no conhecimento das políticas e práticas da companhia para promover um ambiente profissional mais inclusivo para mulheres, grupos raciais menos representados, pessoas com deficiências físicas e outros vieses de diversidade.</t>
  </si>
  <si>
    <t>Gestão ambiental</t>
  </si>
  <si>
    <t>Desenvolvimento das comunidades</t>
  </si>
  <si>
    <t>Abordagem de gestão para a promoção do desenvolvimento socioeconômico e ambiental de comunidades tradicionais e para a compensação de eventuais impactos sobre o modo de vida tradicional dessas populações. Busca evidenciar as iniciativas para superar as condicionantes legais estabelecidas nos processos de licenciamento das atividades.</t>
  </si>
  <si>
    <t>Tema material: Mudanças climáticas e transição energética</t>
  </si>
  <si>
    <t>Clique nas chaves da barra cinza à esquerda (+) para abrir o detalhamento de cada seção</t>
  </si>
  <si>
    <t>Visão de futuro e estratégia</t>
  </si>
  <si>
    <t>GRI 3-3 | 11.1.1 | 11.2.1 | 11.2.3 | 302-4 | 305-5</t>
  </si>
  <si>
    <t>TCFD</t>
  </si>
  <si>
    <t>SASB EM-EP-110a.3 | EM-EP-420a.4</t>
  </si>
  <si>
    <t>Os desafios e impactos das mudanças climáticas são uma das principais externalidades que impactam o nosso modelo de negócio. O esforço para a redução das emissões de gases de efeito estufa tem provocado mudanças em todas as cadeias produtivas. A transição gradativa para uma matriz energética global com maior participação de fontes renováveis e biocombustíveis será sustentada pela coexistência com fontes de energia de origem fóssil, como o óleo e o gás natural. Por isso, a Enauta avalia os riscos e as oportunidades das mudanças climáticas em seu planejamento estratégico, agindo para responder adequadamente a essas questões de maneira integrada em todas as  atividades. Desde 2021, com o incentivo do Conselho de Administração, estabelecemos uma meta relacionada a mudanças climáticas e com influência sobre a remuneração variável do CEO e dos Diretores. A intensidade de emissões (considerando os escopos 1 e 2) deve ficar abaixo de 21 kgCO2e/boe.
O FPSO Atlanta, que será responsável pela operação do Sistema Definitivo (SD) para produção de óleo e gás no Campo de Atlanta, exemplifica noss estratégia de redução da intensidade de carbono. Com produção prevista até 2044 no Campo de Atlanta, já estamos prevendo a aplicação de soluções sustentáveis no curto prazo para responder aos desafios das mudanças climáticas e manter a competitividade em um cenário de transição energética.
Uma das principais inovações é a adaptação dos equipamentos para a maior eficiência energética. Como exemplo, estão a recuperação de calor emitido pelos geradores da própria unidade e a queima de óleo cru do Campo para a geração de energia elétrica, utilizada nos sistemas do FPSO. A opção de utilização desse combustível teve parecer positivo do órgão ambiental, autorizado após a Enauta conduzir um estudo de Análise de Ciclo de Vida e identificar que esse tipo de combustão reduz, em cerca de 20%, as emissões de GEE. 
Outra solução adotada está na inertização dos tanques para o armazenamento do óleo produzido. Em vez da tradicional utilização de gás de combustão, os tanques de carga serão inertizados por gás associado. À medida em que o óleo vai sendo armazenado, esse gás será recuperado e direcionado para a produção de energia no próprio FPSO. Essa solução é possibilitada pelo uso da tecnologia de flare fechado, na qual a queima do gás associado é minimizada. Além disso, o projeto está preparado para receber potenciais tecnologias que permitam a captura e armazenamento do carbono. Essas soluções, que ainda estão em estágio inicial de desenvolvimento, podem estar disponíveis para uso no médio prazo.</t>
  </si>
  <si>
    <t>GRI 3-3 | 11.1.1 | 11.2.1</t>
  </si>
  <si>
    <t>As mudanças climáticas, bem como os riscos e oportunidades associados a esses aspectos, são uma das temáticas avaliadas continuamente pelo Comitê de Governança, Ética e Sustentabilidade. Esse órgão, de caráter consultivo, apoia a tomada de decisão do Conselho de Administração, emitindo opinião e pareceres baseados em estudos e avalições das externalidades e dos projetos e iniciativas conduzidos pelas áreas executivas da companhia. O Conselho de Administração, por sua vez, estabelece as diretrizes para a gestão dos impactos e riscos das mudanças climáticas em nossos negócios. O órgão aprovou, em 2020, a Política para o Desenvolvimento Sustentável, documento que firma o compromisso da Enauta de atuar na identificação e mitigação dos riscos associados à emissão de gases de efeito estufa na atmosfera, concentrando esforços em medidas de adaptação.
Em 2022, fomos avaliados com a Nota B pelo Carbon Disclosure Project (CDP) após submissão das respostas ao questionário sobre gestão de riscos e impactos associados às mudanças climáticas. A participação no CDP, plataforma reconhecida internacionalmente por promover o engajamento de organizações públicas e privadas na agenda climática, é voluntária. Participamos, desde 2012, com o objetivo de dar transparência para investidores e analistas sobre os mecanismos que aplica em sua governança para a avaliação dos impactos das mudanças climáticas sobre os seus negócios.</t>
  </si>
  <si>
    <r>
      <t xml:space="preserve">Para saber mais sobre os papéis e responsabilidades do Conselho de Administração na gestão das mudanças climáticas, consulte o </t>
    </r>
    <r>
      <rPr>
        <b/>
        <u/>
        <sz val="9"/>
        <color theme="5"/>
        <rFont val="Fira Sans"/>
        <family val="2"/>
        <scheme val="major"/>
      </rPr>
      <t>questionário CDP – seção C1. Governança</t>
    </r>
    <r>
      <rPr>
        <sz val="9"/>
        <rFont val="Fira Sans"/>
        <family val="2"/>
        <scheme val="major"/>
      </rPr>
      <t>.</t>
    </r>
  </si>
  <si>
    <t>GRI 3-3 | 11.1.1 | 11.2.1 | 11.2.2 | 201-2</t>
  </si>
  <si>
    <t>A gestão de riscos da Enauta é realizada de forma integrada e subsidia as decisões estratégicas da companhia. O processo foi fortalecido em 2022, com a aprovação pelo Conselho de Administração e divulgação da Política de Gerenciamento de Riscos Corporativos. O documento formaliza e direciona a incorporação de boas práticas adicionais para a identificação, análise, e tratamento dos riscos, bem como define as responsabilidades para o adequado monitoramento deles.
Entre os riscos prioritários identificados na Matriz de Riscos da Enauta, há um deles – riscos ESG – que abrange fatores de riscos associados às mudanças climáticas. Para isso, há planos de ação mapeados e em execução.
Esses planos são conduzidos de forma integrada entre as áreas operacionais e administrativas da companhia, alinhados ao planejamento estratégico elaborado pela Diretoria Executiva e aprovado pelo Conselho de Administração.</t>
  </si>
  <si>
    <t>SASB EM-EP-420a.2</t>
  </si>
  <si>
    <r>
      <t>Estimativa de emissões de CO</t>
    </r>
    <r>
      <rPr>
        <b/>
        <vertAlign val="subscript"/>
        <sz val="9"/>
        <color theme="4"/>
        <rFont val="Fira Sans"/>
        <family val="2"/>
        <scheme val="major"/>
      </rPr>
      <t>2</t>
    </r>
    <r>
      <rPr>
        <b/>
        <sz val="9"/>
        <color theme="4"/>
        <rFont val="Fira Sans"/>
        <family val="2"/>
        <scheme val="major"/>
      </rPr>
      <t xml:space="preserve"> em reservas provadas</t>
    </r>
  </si>
  <si>
    <t>Peso total das reservas provadas (mil toneladas)</t>
  </si>
  <si>
    <t>Poder calorífico das reservas provadas 
(TJ/mil toneladas)</t>
  </si>
  <si>
    <t>Fator efetivo de emissões de dióxido de carbono (kg/TJ)</t>
  </si>
  <si>
    <t>Estimativa das emissões de CO2 embutidas em reservas provadas (kg)</t>
  </si>
  <si>
    <t>Inventário de gases de efeito estufa (GEE)</t>
  </si>
  <si>
    <t>GRI 11.1.5 | 11.1.6 | 11.1.7 | 305-1 | 305-2 | 305-3</t>
  </si>
  <si>
    <r>
      <t xml:space="preserve">A Enauta elabora anualmente, desde 2015, seu inventário de GEE de acordo com a metodologia do Programa Brasileiro GHG Protocol (PBGHGP) e submetido a verificação independente. O inventário abrange os gases CO2, CH4, N2O e HFCs. Para mais detalhes sobre a elaboração do inventário, acesse o </t>
    </r>
    <r>
      <rPr>
        <b/>
        <u/>
        <sz val="9"/>
        <color theme="5"/>
        <rFont val="Fira Sans"/>
        <family val="2"/>
        <scheme val="minor"/>
      </rPr>
      <t>Registro Público de Emissões</t>
    </r>
    <r>
      <rPr>
        <sz val="9"/>
        <rFont val="Fira Sans"/>
        <family val="2"/>
        <scheme val="minor"/>
      </rPr>
      <t>.</t>
    </r>
  </si>
  <si>
    <t>Gerencialmente, a companhia monitora ao longo do ano, em tempo real, suas emissões de GEE com o apoio do sistema eClimas. As emissões de GEE estão associadas principalmente ao consumo de combustíveis nas operações (escopo 1) e nas embarcações de apoio do Campo de Atlanta (escopo 3), que representaram, respectivamente, 67% e 33% do total. 
Em 2022, a registramos uma redução de 12,6% nas emissões de escopo 1 devido à melhor eficiência no índice de aproveitamento de gás. Já as emissões de escopo 3 tiveram um aumento de 30,3%, justificada pelo maior consumo de diesel durante a parada programada do FPSO Petrojarl I.</t>
  </si>
  <si>
    <r>
      <t>Emissões brutas de GEE (tCO</t>
    </r>
    <r>
      <rPr>
        <b/>
        <vertAlign val="subscript"/>
        <sz val="9"/>
        <color theme="4"/>
        <rFont val="Fira Sans"/>
        <family val="2"/>
        <scheme val="major"/>
      </rPr>
      <t>2</t>
    </r>
    <r>
      <rPr>
        <b/>
        <sz val="9"/>
        <color theme="4"/>
        <rFont val="Fira Sans"/>
        <family val="2"/>
        <scheme val="major"/>
      </rPr>
      <t>e)</t>
    </r>
  </si>
  <si>
    <t>Escopo 1</t>
  </si>
  <si>
    <t>Escopo 2</t>
  </si>
  <si>
    <t>Escopo 3</t>
  </si>
  <si>
    <t>Total</t>
  </si>
  <si>
    <t>GRI 11.1.8 | 305-4</t>
  </si>
  <si>
    <t>Intensidade de emissões</t>
  </si>
  <si>
    <r>
      <t>Escopo 1 e 2 / Produção (tCO</t>
    </r>
    <r>
      <rPr>
        <vertAlign val="subscript"/>
        <sz val="9"/>
        <color theme="1"/>
        <rFont val="Fira Sans"/>
        <family val="2"/>
        <scheme val="major"/>
      </rPr>
      <t>2</t>
    </r>
    <r>
      <rPr>
        <sz val="9"/>
        <color theme="1"/>
        <rFont val="Fira Sans"/>
        <family val="2"/>
        <scheme val="major"/>
      </rPr>
      <t>e/boe)</t>
    </r>
  </si>
  <si>
    <t>Detalhamento das emissões de escopo 1</t>
  </si>
  <si>
    <t>SASB EM-EP-110a.2</t>
  </si>
  <si>
    <r>
      <t>Emissões de escopo 1 por fonte emissora (tCO</t>
    </r>
    <r>
      <rPr>
        <b/>
        <vertAlign val="subscript"/>
        <sz val="9"/>
        <color theme="4"/>
        <rFont val="Fira Sans"/>
        <family val="2"/>
        <scheme val="major"/>
      </rPr>
      <t>2</t>
    </r>
    <r>
      <rPr>
        <b/>
        <sz val="9"/>
        <color theme="4"/>
        <rFont val="Fira Sans"/>
        <family val="2"/>
        <scheme val="major"/>
      </rPr>
      <t>e)</t>
    </r>
  </si>
  <si>
    <t>Flaring</t>
  </si>
  <si>
    <t>Outras combustões</t>
  </si>
  <si>
    <t>Emissões fugitivas</t>
  </si>
  <si>
    <t>SASB EM-EP-110a.1</t>
  </si>
  <si>
    <r>
      <t>Emissões de escopo 1 por tipo de  gás (tCO</t>
    </r>
    <r>
      <rPr>
        <b/>
        <vertAlign val="subscript"/>
        <sz val="9"/>
        <color theme="4"/>
        <rFont val="Fira Sans"/>
        <family val="2"/>
        <scheme val="major"/>
      </rPr>
      <t>2</t>
    </r>
    <r>
      <rPr>
        <b/>
        <sz val="9"/>
        <color theme="4"/>
        <rFont val="Fira Sans"/>
        <family val="2"/>
        <scheme val="major"/>
      </rPr>
      <t>e)</t>
    </r>
  </si>
  <si>
    <r>
      <t>CO</t>
    </r>
    <r>
      <rPr>
        <vertAlign val="subscript"/>
        <sz val="9"/>
        <color theme="1"/>
        <rFont val="Fira Sans"/>
        <family val="2"/>
        <scheme val="major"/>
      </rPr>
      <t>2</t>
    </r>
  </si>
  <si>
    <r>
      <t>CH</t>
    </r>
    <r>
      <rPr>
        <vertAlign val="subscript"/>
        <sz val="9"/>
        <color theme="1"/>
        <rFont val="Fira Sans"/>
        <family val="2"/>
        <scheme val="major"/>
      </rPr>
      <t>4</t>
    </r>
  </si>
  <si>
    <r>
      <t>N</t>
    </r>
    <r>
      <rPr>
        <vertAlign val="subscript"/>
        <sz val="9"/>
        <color theme="1"/>
        <rFont val="Fira Sans"/>
        <family val="2"/>
        <scheme val="major"/>
      </rPr>
      <t>2</t>
    </r>
    <r>
      <rPr>
        <sz val="9"/>
        <color theme="1"/>
        <rFont val="Fira Sans"/>
        <family val="2"/>
        <scheme val="major"/>
      </rPr>
      <t>O</t>
    </r>
  </si>
  <si>
    <t>HFCs</t>
  </si>
  <si>
    <t>% das emissões de metano sobre o total</t>
  </si>
  <si>
    <t>% das emissões sujeitas a algum tipo de regulação</t>
  </si>
  <si>
    <t>Consumo de energia</t>
  </si>
  <si>
    <t>GRI 11.1.2 | 302-1</t>
  </si>
  <si>
    <t>Energia autogerada pelo consumo de combustíveis (GJ)</t>
  </si>
  <si>
    <t>Diesel marítimo A</t>
  </si>
  <si>
    <t>Gás natural</t>
  </si>
  <si>
    <t>GRI 11.1.3 | 302-2</t>
  </si>
  <si>
    <t>Consumo de energia fora da companhia (GJ)</t>
  </si>
  <si>
    <t xml:space="preserve">Combústiveis não renováveis </t>
  </si>
  <si>
    <t xml:space="preserve">Resíduos sólidos </t>
  </si>
  <si>
    <t>GRI 11.1.2 | 11.1.4 | 302-1 | 302-3</t>
  </si>
  <si>
    <t>Energia elétrica adquirida de terceiros</t>
  </si>
  <si>
    <t>Consumo total (GJ)</t>
  </si>
  <si>
    <r>
      <t>Intensidade energética (GJ/</t>
    </r>
    <r>
      <rPr>
        <i/>
        <sz val="9"/>
        <color theme="1"/>
        <rFont val="Fira Sans"/>
        <family val="2"/>
        <scheme val="major"/>
      </rPr>
      <t>headcount</t>
    </r>
    <r>
      <rPr>
        <sz val="9"/>
        <color theme="1"/>
        <rFont val="Fira Sans"/>
        <family val="2"/>
        <scheme val="major"/>
      </rPr>
      <t xml:space="preserve"> médio do ano)</t>
    </r>
  </si>
  <si>
    <r>
      <t>Emissões brutas de GEE (tCO</t>
    </r>
    <r>
      <rPr>
        <b/>
        <vertAlign val="subscript"/>
        <sz val="10"/>
        <color theme="0"/>
        <rFont val="Fira Sans"/>
        <family val="2"/>
        <scheme val="major"/>
      </rPr>
      <t>2</t>
    </r>
    <r>
      <rPr>
        <b/>
        <sz val="10"/>
        <color theme="0"/>
        <rFont val="Fira Sans"/>
        <family val="2"/>
        <scheme val="major"/>
      </rPr>
      <t>e)</t>
    </r>
  </si>
  <si>
    <r>
      <t>Escopo 1 / Produção (tCO</t>
    </r>
    <r>
      <rPr>
        <vertAlign val="subscript"/>
        <sz val="10"/>
        <color theme="0"/>
        <rFont val="Fira Sans"/>
        <family val="2"/>
        <scheme val="major"/>
      </rPr>
      <t>2</t>
    </r>
    <r>
      <rPr>
        <sz val="10"/>
        <color theme="0"/>
        <rFont val="Fira Sans"/>
        <family val="2"/>
        <scheme val="major"/>
      </rPr>
      <t>e/boe)</t>
    </r>
  </si>
  <si>
    <r>
      <t>Emissões de escopo 1 por fonte emissora (tCO</t>
    </r>
    <r>
      <rPr>
        <b/>
        <vertAlign val="subscript"/>
        <sz val="10"/>
        <color theme="0"/>
        <rFont val="Fira Sans"/>
        <family val="2"/>
        <scheme val="major"/>
      </rPr>
      <t>2</t>
    </r>
    <r>
      <rPr>
        <b/>
        <sz val="10"/>
        <color theme="0"/>
        <rFont val="Fira Sans"/>
        <family val="2"/>
        <scheme val="major"/>
      </rPr>
      <t>e)</t>
    </r>
  </si>
  <si>
    <t>Frota marítima e aérea de apoio ao Campo de Atlanta</t>
  </si>
  <si>
    <t>Tema materia: Segurança das operações e das pessoas</t>
  </si>
  <si>
    <t>Práticas de segurança do trabalho</t>
  </si>
  <si>
    <t>GRI 3-3 | 11.9.1 | 11.9.2 | 11.9.3 | 11.9.5 | 11.9.6 | 11.9.8 | 11.9.9 | 403-1 | 403-2 |  403-4 | 403-5 | 403-7 | 403-8</t>
  </si>
  <si>
    <t>SASB EM-EP-320a.2</t>
  </si>
  <si>
    <r>
      <rPr>
        <b/>
        <sz val="9"/>
        <color theme="4"/>
        <rFont val="Fira Sans"/>
        <family val="2"/>
        <scheme val="major"/>
      </rPr>
      <t>Sistema de gestão</t>
    </r>
    <r>
      <rPr>
        <sz val="9"/>
        <rFont val="Fira Sans"/>
        <family val="2"/>
        <scheme val="major"/>
      </rPr>
      <t xml:space="preserve">
A segurança é valor inegociável da Enauta, praticado diariamente por todos os colaboradores em suas atividades. Nosso Sistema de Gestão Integrado (SGI) da Enauta constitui uma forma de atuação sistêmica, na qual a companhia adota as melhores práticas e processos para minimizar riscos que possam impactar as pessoas, o meio ambiente e as nossas operações.
O SGI possui três certificações: ISO 9001 (gestão da qualidade), ISO 14001 (gestão ambiental) e ISO 45001 (gestão de saúde e segurança ocupacional) e abrange 100% dos colaboradores e terceiros. Além dessas normas, também atende aos regulamentos técnicos das resoluções da Agência Nacional do Petróleo, Gás Natural e Biocombustíveis (ANP), como o Sistema de Gerenciamento de Segurança Operacional para Unidades Marítimas (SGSO), o Sistema de Gerenciamento de Segurança Operacional de Sistemas Submarinos (SGSS) e o Sistema de Gerenciamento de Integridade de Poços (SGIP).
</t>
    </r>
    <r>
      <rPr>
        <b/>
        <sz val="9"/>
        <color theme="4"/>
        <rFont val="Fira Sans"/>
        <family val="2"/>
        <scheme val="major"/>
      </rPr>
      <t>Cultura de segurança</t>
    </r>
    <r>
      <rPr>
        <sz val="9"/>
        <rFont val="Fira Sans"/>
        <family val="2"/>
        <scheme val="major"/>
      </rPr>
      <t xml:space="preserve">
Para manutenção da cultura de segurança, realizamos o programa Segurança a Fundo, que abrange campanhas anuais de educação, engajamento e sensibilização das lideranças, colaboradores e fornecedores. A aderência ao Segurança a Fundo é fundamental para a evolução da performance operacional, uma vez que a maior parte das atividades operacionais no Campo de Atlanta são desenvolvidas por empresas prestadoras de serviço.
Estudos de riscos são realizados por equipe multidisciplinar e utilizando-se de metodologias reconhecidas pela indústria de petróleo e gás natural (por exemplo: FMECA, HAZID, HAZOP, APP/APR e Bowtie). Utilizamos como referência para aceitabilidade do risco um conceito amplamente difundido na indústria e considerado uma boa prática, o ALARP (As Low As Reasonably Practicable - tão baixo quanto razoavelmente possível). Por meio dos estudos de riscos, estabelecemos Elementos Críticos de Segurança, que são continuamente monitorados na operação.
Nossa abordagem de gestão inclui ainda o alinhamento às 9 regras que salvam vidas, da International Association of Oil &amp; Gas Producers (IOGP). Todos os trabalhadores são treinados conforme uma matriz de treinamentos e orientados a interromper ou não iniciar uma atividade sem as devidas condições de segurança. Eles também são engajados por meio de mecanismos de relato de condições inseguras (Cartão Alerta e Safety Cards) e nas reuniões da Comissão Interna de Prevenção de Acidentes (CIPA), entre outros mecanismos.
</t>
    </r>
    <r>
      <rPr>
        <b/>
        <sz val="9"/>
        <color theme="4"/>
        <rFont val="Fira Sans"/>
        <family val="2"/>
        <scheme val="major"/>
      </rPr>
      <t>Investigação de acidentes</t>
    </r>
    <r>
      <rPr>
        <sz val="9"/>
        <rFont val="Fira Sans"/>
        <family val="2"/>
        <scheme val="major"/>
      </rPr>
      <t xml:space="preserve">
O processo de investigação de acidentes e incidentes da Enauta compreende as atividades de comunicação, notificação, registro, análise de causas e estabelecimento de ações corretivas, preventivas e de abrangência de forma a evitar a sua recorrência. Qualquer incidente ou acidente é comunicado imediatamente ao nosso representante local e devidamente registrado no Banco de Dados de Incidentes da Enauta. A análise de causa é feita por uma Comissão de Investigação, que inclui representantes técnicos de segurança, integrantes da CIPA, trabalhadores da área onde ocorreu o acidente e especialistas em investigação de acidentes. O resultado das investigações é formalizado em um relatório, incluindo recomendações de ações de melhoria.</t>
    </r>
  </si>
  <si>
    <r>
      <t xml:space="preserve">Para mais informações, acesse o </t>
    </r>
    <r>
      <rPr>
        <b/>
        <u/>
        <sz val="9"/>
        <color theme="5"/>
        <rFont val="Fira Sans"/>
        <family val="2"/>
        <scheme val="minor"/>
      </rPr>
      <t>Relatório Anual de Sustentabilidade 2022</t>
    </r>
    <r>
      <rPr>
        <sz val="9"/>
        <rFont val="Fira Sans"/>
        <family val="2"/>
        <scheme val="minor"/>
      </rPr>
      <t>.</t>
    </r>
  </si>
  <si>
    <t>Promoção da saúde</t>
  </si>
  <si>
    <t>GRI 3-3 | 11.9.4 | 11.9.7 | 403-3 | 403-6</t>
  </si>
  <si>
    <t>Contamos com um médio do trabalho com dedicação de jornada parcial para o acompanhamento de saúde dos colaboradores e terceiros. Além dos exames periódicos, incentivamos a realização de exames complementares para monitoramento da saúde e da qualidade de vida, especialmente para os colaboradores acima de 45 anos, que passam por check up de saúde anual. Nas instalações, realizamos blitze posturais e orientamos os profissionais para a adoção de hábitos saudáveis. Todos os colaboradores têm como benefício um plano de saúde e um canal telefônico para orientações em casos de emergência (IH Care).
Exigimos das contratadas a conformidade com os exames médios periódicos e atestados de saúde ocupacional, além de recomendar a oferta de plano de saúde aos terceiros que atuam em nossas operações. Disponibilizamos ainda serviços para atendimento médico inicial e encaminhamento a hospitais em caso de urgências.</t>
  </si>
  <si>
    <t>Indicadores de acidentes</t>
  </si>
  <si>
    <t>GRI 403-9 | 403-10 | 11.9.10 | 11.9.11</t>
  </si>
  <si>
    <t>SASB EM-EP-320a.1</t>
  </si>
  <si>
    <t>Em 2022, mantivemos o patamar de zero acidente envolvendo nossos colaboradores no Campo de Atlanta. Porém, registramos um aumento no número e frequência de acidentes com terceiros no Campo de Atlanta. Os 16 acidentes registrados com terceiros (ante 4 em 2021) foram investigados conforme nossos procedimentos internos e os relatórios das investigações apontaram causas relacionadas à percepção de riscos. Em sua maioria (14 acidentes), as ocorrências não demandaram o afastamento dos trabalhadores e estiveram relacionadas a queimaduras, cortes e quedas do mesmo nível. A diminuição da gravidade dos acidentes refletiu-se numa redução significativa da taxa de gravidade de acidentes. Intensificamos as ações de comunicação e conscientização para a prevenção de riscos no ambiente de trabalho para evitar a recorrência desses acidentes.
Ainda em 2022, registramos dois acidentes no escritório, um deles de trajeto, que demandou o afastamento do colaborador por um dia, e outro por queimadura da mão, sem afastamento.</t>
  </si>
  <si>
    <t>Indicadores de segurança do trabalho do Campo de Atlanta</t>
  </si>
  <si>
    <t>Colaboradores</t>
  </si>
  <si>
    <t>Terceiros</t>
  </si>
  <si>
    <t>Consolidado</t>
  </si>
  <si>
    <t>Número de horas-homem trabalhadas (HHT)</t>
  </si>
  <si>
    <t>Número de acidentes que resultaram em óbito</t>
  </si>
  <si>
    <t>Taxa de frequência (TF) dos acidentes que resultaram em óbito (fator de 1 milhão de HHT)</t>
  </si>
  <si>
    <t>TF dos acidentes que resultaram em óbito (fator de 200 mil HHT)</t>
  </si>
  <si>
    <t>Número de acidentes com consequência grave (Resolução ANP nº 44/2009)</t>
  </si>
  <si>
    <t>nd</t>
  </si>
  <si>
    <t>TF dos acidentes com consequência grave (fator de 1 milhão de HHT)</t>
  </si>
  <si>
    <t>TF dos acidentes com consequência grave (fator de 200 mil HHT)</t>
  </si>
  <si>
    <t>Número de acidentes com afastamento</t>
  </si>
  <si>
    <t>TF dos acidentes com afastamento (fator de 1 milhão de HHT)</t>
  </si>
  <si>
    <t>TF dos acidentes com afastamento (fator de 200 mil HHT)</t>
  </si>
  <si>
    <t>Número total de acidentes registráveis</t>
  </si>
  <si>
    <t>TF de acidentes registráveis (fator de 1 milhão de HHT)</t>
  </si>
  <si>
    <t>TF de acidentes registráveis (fator de 200 mil HHT)</t>
  </si>
  <si>
    <t>Número de dias perdidos</t>
  </si>
  <si>
    <r>
      <t>Taxa de gravidade (TG) de acidentes (fator de 1 milhão de HHT)</t>
    </r>
    <r>
      <rPr>
        <vertAlign val="superscript"/>
        <sz val="9"/>
        <color theme="1"/>
        <rFont val="Fira Sans"/>
        <family val="2"/>
        <scheme val="major"/>
      </rPr>
      <t>1</t>
    </r>
  </si>
  <si>
    <t>TG de acidentes (fator de 200 mil de HHT)</t>
  </si>
  <si>
    <t>Número de doenças ocupacionais</t>
  </si>
  <si>
    <t>TF de doenças ocupacionais (fator de 1 milhão de HHT)</t>
  </si>
  <si>
    <t>TF de doenças ocupacionais (fator de 200 mil HHT)</t>
  </si>
  <si>
    <t>1. O aumento do resultado da taxa de gravidade de 2021 é proveniente de um acidente com afastamento ocorrido em 2020, que impactou em 183 dias debitados em 2021.</t>
  </si>
  <si>
    <r>
      <t>Indicadores de segurança do trabalho do escritório</t>
    </r>
    <r>
      <rPr>
        <b/>
        <vertAlign val="superscript"/>
        <sz val="9"/>
        <color theme="4"/>
        <rFont val="Fira Sans"/>
        <family val="2"/>
        <scheme val="major"/>
      </rPr>
      <t>1</t>
    </r>
  </si>
  <si>
    <t>Taxa de gravidade (TG) de acidentes (fator de 1 milhão de HHT)</t>
  </si>
  <si>
    <t>1. No triênio, não foram registrados acidentes fatais ou com consequência grave (Resolução ANP nº 44/2009), tampouco casos de doenças ocupacionais.</t>
  </si>
  <si>
    <t>Segurança operacional</t>
  </si>
  <si>
    <t>GRI 3-3 | 11.8.1 | 11.8.3</t>
  </si>
  <si>
    <t>SASB EM-EP-540a.1 | EM-EP-540a.2</t>
  </si>
  <si>
    <t xml:space="preserve">A promoção da segurança operacional está integrada ao programa Segurança a Fundo e baseada em cinco valores:
- LIDERANÇA para promover uma cultura de segurança operacional e de prevenção de incidentes, incentivando a força de trabalho a comunicar as condições inseguras.
- RESPONSABILIDADE de saber e agir da maneira correta, considerando as questões relacionadas à segurança, à saúde, ao meio ambiente e à integridade de ativos.
- COMPROMETIMENTO para assegurar os recursos necessários para prevenção, mitigação e controle dos impactos relacionados às atividades operacionais, buscando permanentemente a melhoria contínua dos resultados.
- GESTÃO DA INTEGRIDADE para manter os ativos operacionais preservados de modo a assegurar um elevado nível de confiabilidade, respeitando a vida útil para a qual foram projetados.
- GESTÃO DE RISCOS para identificar, avaliar e divulgar os riscos envolvidos nas atividades operacionais a toda força de trabalho envolvida, de modo a evitar a ocorrência de incidentes
A Enauta realiza estudos de riscos conforme a metodologia HAZID e gerencia barreiras de segurança a partir de diagramas BowTie. Para responder a situações de emergência, a companhia adota os princípios do Incident Command System (ICS) e atualiza periodicamente o Plano de Emergência Individual (PEI) do Campo de Atlanta, além de trabalhar em parceria com a Oil Spill Response Limited (OSRL), maior organização especializada em resposta a emergências na indústria de óleo e gás.	</t>
  </si>
  <si>
    <t>Eventos de segurança de processo (conforme parâmetros da International Association of Oil &amp; Gas Producers - IOGP)</t>
  </si>
  <si>
    <t>Número de horas-homem trabalhadas</t>
  </si>
  <si>
    <t>Número de eventos de segurança de processo LOPC de Tier 1</t>
  </si>
  <si>
    <t>Taxa de eventos LOPC Tier 1</t>
  </si>
  <si>
    <t>Número de eventos de segurança de processo LOPC de Tier 2</t>
  </si>
  <si>
    <t>Taxa de eventos LOPC Tier 2</t>
  </si>
  <si>
    <t>Frequência</t>
  </si>
  <si>
    <t>Gravidade</t>
  </si>
  <si>
    <t>Tema material: Governança e estratégia</t>
  </si>
  <si>
    <t>Modelo de negócio</t>
  </si>
  <si>
    <t>GRI 2-6 | 2-28 | 3-3 | 11.2.4</t>
  </si>
  <si>
    <t>SASB EM-EP-000.B | EM-EP-000.C | EM-EP-530a.1</t>
  </si>
  <si>
    <t>A Enauta é uma das maiores operadoras independentes de campos de óleo e gás do Brasil, com mais de dez anos de atuação e experiência na exploração e produção de petróleo e gás natural no país. Atualmente, operamos o Campo de Atlanta (BS-4), localizado na Bacia de Santos, e somos sócios do Campo de Manati (BCAM-40), na Bacia de Camamu, além de contarmos com mais 19 ativos de exploração, localizados em 6 bacias do país (onshore e offshore). 
Comercializamos óleo e gás no Brasil por meio de contratos de longo prazo com empresas da cadeia de óleo e gás, que beneficiam os produtos para posterior aplicação pelos consumidores finais. Nossa cadeia de fornecedores reúne mais de 1 mil fornecedores, sendo as categorias mais significativas as de parceiros para materiais e serviços no Campo de Atlanta e consultorias para estudos dos ativos em exploração.
Nossa estratégia de crescimento e diversificação do portfólio está conectada à demanda por uma matriz energética menos intensiva em carbono. Buscamos oportunidades para aquisição de ativos já em produção, nos quais podemos empregar o elevado conhecimento técnico dos nossos profissionais para prolongar a vida útil e incrementar a eficiência na produção de óleo e gás natural. Somos signatários do Pacto Global desde 2011 e integramos a Rede Brasil do Pacto Global, participando de eventos e discussões para impulsionar a Agenda 2030 e da Plataforma de Ação Contra a Corrupção. A Enauta foi a primeira do Brasil a aderir, em 2020, à iniciativa Sustainable Ocean Principles (ONU).
O engajamento em entidades de classe do setor de óleo e gás é uma alavanca para o crescimento dos negócios e a disseminação da nossa visão de sustentabilidade. Nesses fóruns, promovemos a troca do conhecimento, acompanhamos o desenvolvimento tecnológico do setor e participamos da construção de posicionamentos para aprimoramento ou desenvolvimento de políticas públicas entendidas como necessárias para o setor. Entre as associações consideradas estratégicas pela Enauta estão o Instituto Brasileiro de Petróleo, Gás e Biocombustíveis (IBP), a Associação Brasileira de Geólogos de Petróleo (ABGP), a Sociedade Brasileira de Geofísicos (SBGf), a Sociedade de Engenheiros de Petróleo (SPE) e a Associação Brasileira das Empresas de Exploração e Produção de Petróleo (ABEP).</t>
  </si>
  <si>
    <t>GRI 2-1</t>
  </si>
  <si>
    <t>A Enauta Participações S.A. é listada no Novo Mercado, segmento que reúne as empresas com melhores práticas em governança corporativa as B3. Possuímos sede no Rio de Janeiro e atuamos no Brasil.</t>
  </si>
  <si>
    <t>SASB EM-EP-000.A</t>
  </si>
  <si>
    <t>Produção de óleo (Mil Bbl)</t>
  </si>
  <si>
    <t xml:space="preserve">Produção de gás (Mil Boe) </t>
  </si>
  <si>
    <t>Produção total (Mil Boe)</t>
  </si>
  <si>
    <t>Estrutura de governança</t>
  </si>
  <si>
    <t>GRI 2-9 | 2-13</t>
  </si>
  <si>
    <t>GRI 2-9 | 2-11</t>
  </si>
  <si>
    <t>Estrutura de governança corporativa</t>
  </si>
  <si>
    <r>
      <t>Composição do Conselho de Administração (04/2022 - 04/2024)</t>
    </r>
    <r>
      <rPr>
        <b/>
        <vertAlign val="superscript"/>
        <sz val="9"/>
        <color theme="4"/>
        <rFont val="Fira Sans"/>
        <family val="2"/>
        <scheme val="major"/>
      </rPr>
      <t>1</t>
    </r>
  </si>
  <si>
    <t>Antônio Augusto de Queiroz Galvão</t>
  </si>
  <si>
    <t>Presidente</t>
  </si>
  <si>
    <t>José Alberto de Paula Torres Lima</t>
  </si>
  <si>
    <t>Membro independente</t>
  </si>
  <si>
    <t>Leduvy de Pina Gouvêa Filho</t>
  </si>
  <si>
    <t>Membro</t>
  </si>
  <si>
    <t>Lincoln Rumenos Guardado</t>
  </si>
  <si>
    <t>Luiz Carlos de Lemos Costamilan</t>
  </si>
  <si>
    <t>Pedro Rodrigues Galvão de Medeiros</t>
  </si>
  <si>
    <t>Ricardo de Queiroz Galvão</t>
  </si>
  <si>
    <t>1. Nenhum integrante do Conselho de Administração acumula funções executivas na companhia.</t>
  </si>
  <si>
    <t>Composição dos Comitês (05/2022 - 05/2024)</t>
  </si>
  <si>
    <t>Estratégia e Gestão</t>
  </si>
  <si>
    <t>GRI 2-13</t>
  </si>
  <si>
    <r>
      <t xml:space="preserve">O Conselho de Administração da Enauta estabelece a orientação geral dos negócios da companhia, visando zelar pela sua perenidade em uma perspectiva de longo prazo e de sustentabilidade que incorpore considerações de ordem econômica, social, ambiental e de boa governança corporativa, conforme previsto em seu Regimento Interno. Para isso, o Conselho de Administração conta com o suporte de Comitês, que aprofundam discussões sobre a atuação da companhia, externalidades, riscos e oportunidades nas dimensões econômica, ambiental e social, entre outros tópicos. 
O Conselho de Administração conta com três membros independentes e nenhum conselheiro acumula funções executivas na companhia. No entanto, não há representantes de stakeholders (além de acionistas) tampouco de grupos minorizados na composição das instâncias de governança. Destaca-se ainda a presença de pelo menos um membro independente em cada um dos Comitês de Assessoramento. Todos os conselheiros possuem amplo conhecimento e experiência no setor de óleo e gás. Para mais informações sobre os integrantes das instâncias de governança, acesse a seção 12.5 do Formulário de Referência, disponível no </t>
    </r>
    <r>
      <rPr>
        <b/>
        <u/>
        <sz val="9"/>
        <color theme="5"/>
        <rFont val="Fira Sans"/>
        <family val="2"/>
        <scheme val="minor"/>
      </rPr>
      <t>site de Relações com Investidores</t>
    </r>
    <r>
      <rPr>
        <sz val="9"/>
        <rFont val="Fira Sans"/>
        <family val="2"/>
        <scheme val="minor"/>
      </rPr>
      <t>.</t>
    </r>
  </si>
  <si>
    <t>Remuneração e Pessoas</t>
  </si>
  <si>
    <t>Governança, Ética e Sustentabilidade</t>
  </si>
  <si>
    <r>
      <t>Auditoria (estatutário)</t>
    </r>
    <r>
      <rPr>
        <u/>
        <vertAlign val="superscript"/>
        <sz val="9"/>
        <color theme="4"/>
        <rFont val="Fira Sans"/>
        <family val="2"/>
        <scheme val="major"/>
      </rPr>
      <t>1</t>
    </r>
  </si>
  <si>
    <t>José Manuel Matos Nicolau</t>
  </si>
  <si>
    <t>Coordenador</t>
  </si>
  <si>
    <t>Sérgio Tuffy Sayeg</t>
  </si>
  <si>
    <t>No âmbito executivo, os diretores lideram as diversas áreas na condução das atividades e de diferentes projetos em linha com as expectativas e diretrizes estratégicas apontadas pelo Conselho de Administração. Fóruns multidisciplinares formados por gerentes de diferentes áreas reúnem-se mensalmente e apoiam os diretores na tomada de decisão e condução de iniciativas em temas-chave para a estratégia de negócios.</t>
  </si>
  <si>
    <t>1. O mandato dos integrantes do Comitê de Auditoria é de 08/2021 a 08/2023.</t>
  </si>
  <si>
    <t>Composição da Diretoria Executiva</t>
  </si>
  <si>
    <t>Décio Oddone</t>
  </si>
  <si>
    <t>Diretor-Presidente</t>
  </si>
  <si>
    <t>Paula Costa Côrte-Real</t>
  </si>
  <si>
    <t>Diretora Financeira e de Relações com Investidores</t>
  </si>
  <si>
    <t>Carlos Mastrangelo</t>
  </si>
  <si>
    <t>Diretor de Operações</t>
  </si>
  <si>
    <t>Remuneração</t>
  </si>
  <si>
    <t>GRI 2-21</t>
  </si>
  <si>
    <t>GRI 2-19 | 2-20</t>
  </si>
  <si>
    <t>Proporção da remuneração</t>
  </si>
  <si>
    <r>
      <t xml:space="preserve">Nossas práticas de remuneração visam atrair e reter profissionais qualificados, além de promover o alinhamento de interesses dos administradores aos objetivos de curto, médio e longo prazos da companhia. A política de remuneração é elaborada conforme as melhores práticas de mercado, com o apoio de pesquisas salariais e baseada em um plano de cargos e salários corporativo. O processo de determinação da remuneração não envolve a consulta a grupos de </t>
    </r>
    <r>
      <rPr>
        <i/>
        <sz val="9"/>
        <color theme="1"/>
        <rFont val="Fira Sans"/>
        <family val="2"/>
        <scheme val="major"/>
      </rPr>
      <t>stakeholders</t>
    </r>
    <r>
      <rPr>
        <sz val="9"/>
        <color theme="1"/>
        <rFont val="Fira Sans"/>
        <family val="2"/>
        <scheme val="major"/>
      </rPr>
      <t>. 
Aos conselheiros (Conselho de Administração e Conselho Fiscal quando instalado) é oferecida apenas remuneração fixa compatível com os deveres e responsabilidades assumidos. Aos diretores e demais colaboradores, contamos ainda com remuneração variável baseada em metas corporativas definidas para cada exercício e um conjunto de benefícios. Merece destaque também o Plano de Opções de Compra de Ações da Enauta, oferecido aos executivos desde 2011 como mecanismo de alinhamento de objetivos de longo prazo. 
Para mais informações, acesse:</t>
    </r>
  </si>
  <si>
    <t>Remuneração total anual do indivíduo mais bem pago dividida pela remuneração total anual média dos demais colaboradores</t>
  </si>
  <si>
    <t>Aumento percentual da remuneração total anual do indivíduo mais bem pago dividido pelo aumento percentual da remuneração total anual média dos demais colaboradores</t>
  </si>
  <si>
    <t>GRI 2-19</t>
  </si>
  <si>
    <t>Tipos de remuneração ofertados às instâncias de governança</t>
  </si>
  <si>
    <t>Conselho de Administração e Comitês</t>
  </si>
  <si>
    <t>Apenas remuneração fixa</t>
  </si>
  <si>
    <t>Conselho Fiscal</t>
  </si>
  <si>
    <t>Diretoria Executiva</t>
  </si>
  <si>
    <t>Remuneração fixa
Benefícios
Remuneração variável atrelada a metas e objetivos
Plano de Opções de Compra de Ações</t>
  </si>
  <si>
    <r>
      <t xml:space="preserve"> - Seção 13 do Formulário de Referência, disponível no </t>
    </r>
    <r>
      <rPr>
        <b/>
        <u/>
        <sz val="9"/>
        <color theme="5"/>
        <rFont val="Fira Sans"/>
        <family val="2"/>
        <scheme val="minor"/>
      </rPr>
      <t>site de Relações com Investidores</t>
    </r>
    <r>
      <rPr>
        <sz val="9"/>
        <rFont val="Fira Sans"/>
        <family val="2"/>
        <scheme val="minor"/>
      </rPr>
      <t>.</t>
    </r>
  </si>
  <si>
    <r>
      <rPr>
        <sz val="9"/>
        <rFont val="Fira Sans"/>
        <family val="2"/>
        <scheme val="minor"/>
      </rPr>
      <t xml:space="preserve"> - </t>
    </r>
    <r>
      <rPr>
        <b/>
        <u/>
        <sz val="9"/>
        <color theme="5"/>
        <rFont val="Fira Sans"/>
        <family val="2"/>
        <scheme val="minor"/>
      </rPr>
      <t>Política de Remuneração dos Administradores</t>
    </r>
  </si>
  <si>
    <t>Práticas relativas ao Conselho de Administração</t>
  </si>
  <si>
    <t>GRI 2-10</t>
  </si>
  <si>
    <t>Seleção e nomeação</t>
  </si>
  <si>
    <t>A seleção de integrantes do Conselho de Administração segue as diretrizes e procedimentos previstos pela Política de Indicação da Enauta. A avaliação de candidatos às posições de conselheiro é realizada pelos Comitês de Remuneração e Pessoas e de Governança, Ética e Sustentabilidade. A eleição dos membros do Conselho de Administração ocorre a cada dois anos na Assembleia Geral de Acionistas.
Conforme dispõe a Política de Indicação, o processo de nomeação de membros para o Conselho de Administração deve considerar, na medida do possível, uma boa formação dos órgãos societários para que a composição do órgão seja adequada ao porte e às necessidades da Enauta. Entre os critérios avaliados estão a diversidade de conhecimento, a complementaridade na formação acadêmica e de experiência profissional, aspectos culturais, faixa etária e gênero. Conforme os requisitos do Regulamento do Novo Mercado da B3, segmento em que a companhia tem suas ações listadas, o Conselho de Administração deve contar com pelo menos 2 membros independentes.
A eleição dos membros dos Comitês é realizada pelo Conselho de Administração na primeira reunião após a realização da Assembleia Geral de Acionistas que elegeu os conselheiros do órgão. A indicação dos membros dos Comitês considera a experiência e conhecimento dos conselheiros nas matérias que analisam. O Comitê de Auditoria conta, ainda, com um membro externo e especialista em assuntos de contabilidade societária.</t>
  </si>
  <si>
    <r>
      <t xml:space="preserve">Para mais informações, acesse a </t>
    </r>
    <r>
      <rPr>
        <b/>
        <u/>
        <sz val="9"/>
        <color theme="5"/>
        <rFont val="Fira Sans"/>
        <family val="2"/>
        <scheme val="major"/>
      </rPr>
      <t>Política de Indicação</t>
    </r>
    <r>
      <rPr>
        <sz val="9"/>
        <rFont val="Fira Sans"/>
        <family val="2"/>
        <scheme val="major"/>
      </rPr>
      <t>.</t>
    </r>
  </si>
  <si>
    <t>GRI 2-15</t>
  </si>
  <si>
    <t>Conflitos de interesse</t>
  </si>
  <si>
    <t xml:space="preserve">A Política de Transações com Partes Relacionadas e demais situações de Potencial Conflito de Interesses, aprovada pelo Conselho de Administração em 2019, estabelece orientações e instruções para situações em que interesses individuais dos colaboradores e administradores possam estar potencialmente conflitados com os da companhia.
No âmbito do Conselho de Administração, a Política de Indicação da Enauta determina que os indicados ao órgão não devem ter interesse conflitante com a companhia, sendo proibida a ocupação de cargos em sociedades concorrentes no mercado, salvo dispensa da Assembleia Geral de Acionistas ou do próprio Conselho de Administração. Além disso, o Regimento Interno do órgão prevê explicitamente a necessidade de abstenção de discussões e deliberações nas quais seja identificado conflito de interesse - essas situações devem ser apontadas pelo próprio conselheiro conflitado ou demais conselheiros que identifiquem o caso. </t>
  </si>
  <si>
    <r>
      <t xml:space="preserve">Para mais informações, leia a seção 16.3 do </t>
    </r>
    <r>
      <rPr>
        <b/>
        <u/>
        <sz val="9"/>
        <color theme="5"/>
        <rFont val="Fira Sans"/>
        <family val="2"/>
        <scheme val="major"/>
      </rPr>
      <t>Formulário de Referência</t>
    </r>
    <r>
      <rPr>
        <sz val="9"/>
        <rFont val="Fira Sans"/>
        <family val="2"/>
        <scheme val="major"/>
      </rPr>
      <t>.</t>
    </r>
  </si>
  <si>
    <t>GRI 2-18</t>
  </si>
  <si>
    <t>Avaliação de desempenho</t>
  </si>
  <si>
    <t>A Avaliação de Desempenho do Conselho de Administração e seus comitês de assessoramento tem como objetivo o monitoramento sistemático e contínuo da atuação global dos órgãos como colegiado, bem como de seus membros individualmente considerados, a fim de aprimorar as práticas de governança que vem sendo implementadas na Companhia. A Avaliação de Desempenho ocorre anualmente e tem como referência metodologia previamente elaborada pelo Comitê de Governança e aprovada pelo Conselho de Administração.
O processo de avaliação de desempenho mais recente aconteceu em janeiro de 2022 e a partir de seus resultados foram realizadas mudanças na composição dos orgãos, diversificando as áreas de conhecimento de seus integrantes e reduzindo a sua faixa etária.</t>
  </si>
  <si>
    <r>
      <t xml:space="preserve">Para mais informações, leia a seção 12.1d do </t>
    </r>
    <r>
      <rPr>
        <b/>
        <u/>
        <sz val="9"/>
        <color theme="5"/>
        <rFont val="Fira Sans"/>
        <family val="2"/>
        <scheme val="major"/>
      </rPr>
      <t>Formulário de Referência</t>
    </r>
    <r>
      <rPr>
        <sz val="9"/>
        <rFont val="Fira Sans"/>
        <family val="2"/>
        <scheme val="major"/>
      </rPr>
      <t>.</t>
    </r>
  </si>
  <si>
    <t>GRI 2-12 | 2-16 | 2-17</t>
  </si>
  <si>
    <t>Comunicação de preocupações críticas</t>
  </si>
  <si>
    <t xml:space="preserve">Conselho de Administração reúne-se conforme um plano anual de reuniões ordinárias e sempre que convocado extraordinariamente. No ano de 2022, foram realizadas 23 reuniões do Conselho de Administração da companhia – sendo 6 reuniões ordinárias (aprovadas no Calendário Temático de reuniões do Conselho) e 17 extraordinárias, Nelas, os principais avanços e desafios estratégicos da companhia foram discutidos e avaliados pelo colegiado. Entre os temas levados ao conhecimento do órgão no período, destacam-se: a aprovação de Políticas, entre elas as de Gerenciamento de Riscos e Auditoria Interna; a aprovação das Demonstrações Financeiras trimestrais e anuais; a implementação do Comitê Financeiro; e a emissão de debêntures da Enauta (R$ 1,4 bilhão). 
Nas reuniões do Conselho de Administração e dos Comitês, as lideranças da Enauta prestam contas sobre o andamento de projetos relevantes para a estratégia corporativa, contribuindo também para a ampliação da qualificação dos membros da governança em temas de fronteira, novas tecnologias e abordagens inovadoras para os desafios corporativos. O calendário de reuniões do Conselho de Administração prevê periodicamente a realização do Momento ESG, em que questões ambientais, sociais e de governança são levada a conhecimento do órgão. Preocupações críticas e eventuais diligências graves são comunicadas ao Conselho de Administração por meio das reuniões com o Comitê de Governança, Ética e Sustentabilidade. Em 2022, não foi identificada nenhuma preocupação crítica a ser levada para conhecimento do órgão máximo de governança. </t>
  </si>
  <si>
    <r>
      <t xml:space="preserve">Para mais informações, acesse as </t>
    </r>
    <r>
      <rPr>
        <b/>
        <u/>
        <sz val="9"/>
        <color theme="5"/>
        <rFont val="Fira Sans"/>
        <family val="2"/>
        <scheme val="major"/>
      </rPr>
      <t>atas de reuniões do Conselho de Administração</t>
    </r>
    <r>
      <rPr>
        <sz val="9"/>
        <rFont val="Fira Sans"/>
        <family val="2"/>
        <scheme val="major"/>
      </rPr>
      <t>.</t>
    </r>
  </si>
  <si>
    <t>Políticas corporativas</t>
  </si>
  <si>
    <t>GRI 2-23 | 2-24</t>
  </si>
  <si>
    <t>A atuação responsável dos negócios e o compromisso com o desenvolvimento sustentável estão expressos em nossas políticas e códigos. Aprovados pelo Conselho de Administração e disponibilizados em sistema interno e no site institucional da Enauta, esses instrumentos normativos aplicam-se ao público interno e às relações que estabelecemos com todos os nossos stakeholders. 
Os documentos seguem uma estrutura-padrão que inclui, entre outros elementos, a definição clara de papéis e responsabilidades pela implementação das diretrizes contidas nas políticas e códigos. Sempre que aplicável, padrões externos e internacionais são referenciados por nossos instrumentos normativos. A partir da aprovação deles, e sempre que necessário, promovemos treinamentos para colaboradores, fornecedores e outros parceiros de negócio para a adequada implementação das diretrizes previstas pelas políticas e códigos. Também desdobramos essas diretrizes em procedimentos internos e requisitos para a contratação de fornecedores, além de integrar as temáticas abordadas nesses documentos nas rotinas de gestão de riscos e auditoria interna.
Três documentos merecem destaque por abordarem de forma mais explícita aspectos de direitos humanos:</t>
  </si>
  <si>
    <r>
      <t xml:space="preserve"> - </t>
    </r>
    <r>
      <rPr>
        <b/>
        <u/>
        <sz val="9"/>
        <color theme="5"/>
        <rFont val="Fira Sans"/>
        <family val="2"/>
        <scheme val="minor"/>
      </rPr>
      <t>Código de Conduta Ética</t>
    </r>
    <r>
      <rPr>
        <sz val="9"/>
        <rFont val="Fira Sans"/>
        <family val="2"/>
        <scheme val="minor"/>
      </rPr>
      <t>: estabelece compromissos com os nossos valores e as condutas esperadas na condução das atividades e nas relações com stakeholders. Formaliza nosso repúdio à práticas discriminatórias e a defesa do trabalho decente em toda a nossa cadeia de valor.</t>
    </r>
  </si>
  <si>
    <r>
      <t xml:space="preserve"> - </t>
    </r>
    <r>
      <rPr>
        <b/>
        <u/>
        <sz val="9"/>
        <color theme="5"/>
        <rFont val="Fira Sans"/>
        <family val="2"/>
        <scheme val="minor"/>
      </rPr>
      <t>Política para o Desenvolvimento Sustentável</t>
    </r>
    <r>
      <rPr>
        <sz val="9"/>
        <rFont val="Fira Sans"/>
        <family val="2"/>
        <scheme val="minor"/>
      </rPr>
      <t>: faz referência a compromissos voluntários como o Princípio da Precaução e os Objetivos de Desenvolvimento Sustentável (ODS) da Agenda 2030, estabelecendo as bases e temas-chave para a promoção da sustentabilidade nos negócios.</t>
    </r>
  </si>
  <si>
    <r>
      <t xml:space="preserve"> - </t>
    </r>
    <r>
      <rPr>
        <b/>
        <u/>
        <sz val="9"/>
        <color theme="5"/>
        <rFont val="Fira Sans"/>
        <family val="2"/>
        <scheme val="minor"/>
      </rPr>
      <t>Política sobre Pessoas e Direitos Humanos</t>
    </r>
    <r>
      <rPr>
        <sz val="9"/>
        <rFont val="Fira Sans"/>
        <family val="2"/>
        <scheme val="minor"/>
      </rPr>
      <t>: alinhada à Declaração Universal dos Direitos Humanos e em conformidade com os Princípios Orientadores sobre Empresas e Direitos Humanos, determina nosso compromisso com a defesa dos direitos trabalhistas fundamentais, a valorização da diversidade e o combate à discriminação e ao assédio.</t>
    </r>
  </si>
  <si>
    <t>Tema material: Conduta ética e conformidade legal</t>
  </si>
  <si>
    <t>Programa de Compliance</t>
  </si>
  <si>
    <t>GRI 3-3 | 11.12.1 | 11.13.1 | 11.19.1 | 11.20.1 | 11.21.1 | 11.22.1</t>
  </si>
  <si>
    <t xml:space="preserve">Em funcionamento desde 2015, nosso Programa de Compliance é a plataforma de gestão que assegura a aplicação dos princípios e das diretrizes do Código de Conduta Ética em todos os processos e relacionamentos da companhia, abrangendo inclusive a atuação de terceiros e contratados. Os mecanismos de gestão e controle estruturados estão em constante evolução, respondendo às oportunidades de melhoria identificadas.
Uma das frentes de atuação, entre 2021 e 2022, foi a atualização do Código de Conduta Ética e da Política Anticorrupção. Entre outros temas relevantes, os dois instrumentos normativos orientam a conduta dos administradores, colaboradores e terceiros na relação com agentes públicos, expressando a total discordância em relação ao pagamento de subornos, propinas ou oferta de vantagens indevidas.
Além da divulgação dos documentos atualizados, a área de Compliance atuou na capacitação e fortalecimento da cultura ética entre os colaboradores. Os treinamentos realizados ao longo de 2022 reforçaram as diretrizes de conduta e mecanismos para orientação e esclarecimento de dúvidas. </t>
  </si>
  <si>
    <t xml:space="preserve">Canal Confidencial </t>
  </si>
  <si>
    <t>GRI 102-17</t>
  </si>
  <si>
    <t>O Canal Confidencial é a ferramenta do Programa de Compliance para o recebimento de comunicações e denúncias de casos que afrontem as políticas e valores corporativos ou a própria legislação. O Canal é gerido por uma empresa externa e independente e pode ser acessado pela internet ou por telefone, 24 horas por dia, em todos os dias da semana. As denúncias e comunicações podem ser realizadas de forma anônima, se o comunicante desejar. Em 2022, recebemos quatro manifestações no Canal Confidencial. Após a apuração, concluiu-se que três relatos foram classificados como "Parcialmente Procedente" e um como "Não Procedente".</t>
  </si>
  <si>
    <t>Como acessar o Canal Confidencial</t>
  </si>
  <si>
    <t>canalconfidencial.com.br/enauta/</t>
  </si>
  <si>
    <t>0800 741 0022 (Brasil)</t>
  </si>
  <si>
    <t>0800 022 0279 (Holanda)</t>
  </si>
  <si>
    <t>+ 55 11 2739 4561 (outras localidades – chamada a cobrar)</t>
  </si>
  <si>
    <t>Anticorrupção</t>
  </si>
  <si>
    <t>GRI 3-3 | 11.20.1 | 11.20.2 | 11.20.3 | 205-1 | 205-2</t>
  </si>
  <si>
    <t>SASB EM-EP-510a.2</t>
  </si>
  <si>
    <t>Por meio do Programa de Compliance, que abrange 100% das nossas unidades e operações, buscamos a mitigação dos riscos de fraude e corrupção em suas operações. Além disso, alinhados às melhores práticas de governança, executamos procedimentos de controles internos e de auditoria, que possibilitam a identificação de casos de fraude e corrupção em suas atividades. O Código de Conduta Ética e a Política Anticorrupção são os dois principais instrumentos normativos que tratam do tema e são amplamente comunicados aos administradores, colaboradores, fornecedores e demais stakeholders por meio do site institucional. 
Todos os novos colaboradores, no ato de sua contratação, têm acesso ao Código de Conduta Ética. Além disso, contamos com o programa Agentes de Compliance, um grupo formado por 6 colaboradores que multiplicam na companhia os treinamentos e orientações sobre o tema. Os Agentes de Compliance participam de reuniões mensais, palestras e workshops.
Os fornecedores críticos, por meio do Portal de Compliance (plataforma interna para registro dos procedimentos de due diligence), também registram o conhecimento e a aceitação do Código de Conduta Ética e da Política Anticorrupção. Realizamos due diligences de fornecedores e de entidades que recebem patrocínios ou doações de recursos de leis de incentivo para aplicação de projetos sociais. As diligências visam à mitigação de riscos de corrupção, de envolvimento em lavagem de dinheiro e financiamento ao terrorismo, em irregularidades nas interações e contratos com a administração pública. Dessa forma, 100% das operações são avaliadas quanto a riscos de corrupção.</t>
  </si>
  <si>
    <t>GRI 11.20.3 | 205-2</t>
  </si>
  <si>
    <t>Membros da governança e colaboradores treinados nas políticas e práticas anticorrupção</t>
  </si>
  <si>
    <t>Membros da governança corporativa</t>
  </si>
  <si>
    <t>Total de membros da governança treinados</t>
  </si>
  <si>
    <t>Percentual de membros da governança treinados</t>
  </si>
  <si>
    <t>Colaboradores por região</t>
  </si>
  <si>
    <t>Sudeste | total de colaboradores treinados</t>
  </si>
  <si>
    <t>Sudeste | percentual de colaboradores treinados</t>
  </si>
  <si>
    <t>Nordeste | total de colaboradores treinados</t>
  </si>
  <si>
    <t>Diretoria</t>
  </si>
  <si>
    <t>Total de diretores treinados</t>
  </si>
  <si>
    <t>Percentual de diretores treinados</t>
  </si>
  <si>
    <t>Gerência/coordenação/supervisão</t>
  </si>
  <si>
    <t>Total de lideranças treinadas</t>
  </si>
  <si>
    <t>Percentual de lideranças treinadas</t>
  </si>
  <si>
    <t>Técnicos (engenheiros e geólogos)</t>
  </si>
  <si>
    <t>Total de técnicos treinados</t>
  </si>
  <si>
    <t>Percentual de técnicos treinados</t>
  </si>
  <si>
    <t>Analistas (outros)</t>
  </si>
  <si>
    <t>Total de analistas treinados</t>
  </si>
  <si>
    <t>Percentual de analistas treinados</t>
  </si>
  <si>
    <t>Direitos humanos</t>
  </si>
  <si>
    <t>GRI GRI 3-3 | 11.12.1 | 11.12.2 | 11.13.1 | 11.13.2 | 407-1 | 408-1 | 409-1</t>
  </si>
  <si>
    <t>SASB EM-EP-210a.3</t>
  </si>
  <si>
    <t>Respeitamos e promovemos os direitos humanos, conforme os princípios da Declaração Universal dos Direitos Humanos, em 100% de nossas atividades e na nossa cadeia de valor. Esse posicionamento está estabelecido na Política para o Desenvolvimento Sustentável e foi fortalecido, em 2021, com a aprovação e divulgação da Política sobre Pessoas e Direitos Humanos.
Em 2022, demos continuidade ao desenvolvimento do Programa de Direitos Humanos, Diversidade e Inclusão, por meio do qual nos responsabilizamos pela implementação dos seguintes princípios:
- Construir e preservar um ambiente de trabalho livre de preconceitos e qualquer tipo de discriminação. 
- Oferecer a todos condições igualitárias para o acesso a oportunidades de contratação, remuneração e desenvolvimento profissional. 
- Promover a diversidade de gênero, racial e de orientação sexual (LGBTQIA+) na gestão de pessoas, respeitando as diferenças individuais, culturais e garantindo a liberdade de expressão e de opinião.
- Combater qualquer forma de trabalho degradante (forçado ou infantil, por exemplo).
- Garantir o respeito à associação sindical e à legislação trabalhista.
As atividades desenvolvidas pela Enauta e nossa cadeia de fornecedores são altamente reguladas e exigem elevada qualificação técnica dos trabalhadores. Além disso, as operações e os fornecedores são continuamente avaliados no âmbito do Programa de Compliance, assegurando a conformidade legal e a conduta de acordo com as diretrizes do Código de Conduta Ética. Por essas condições, endentemos que não há risco significativo de ocorrência de formas de trabalho degradante em suas operações e na sua cadeia de valor, entre elas condições de trabalho forçadas análogas ao escravo, trabalho infantil ou comprometimento das atividades sindicais pertinentes às categorias profissionais.</t>
  </si>
  <si>
    <t>Avaliação e monitoramento de fornecedores</t>
  </si>
  <si>
    <t>GRI 3-3 | 11.12.1 | 11.13.1 | 11.20.1</t>
  </si>
  <si>
    <t>Nos processos de seleção de fornecedores, possuímos mecanismos para incorporar avaliações de aspectos ambientais e sociais das empresas parceiras. Os potenciais fornecedores respondem a um questionário de Qualidade, Segurança, Meio Ambiente e Saúde (QSMS) e, além disso, a companhia realiza uma verificação de documentos mínimos obrigatórios, de acordo com o nível de criticidade do fornecedor. Além disso, o processo de homologação das empresas inclui a avaliação de documentos legais, como certidões de regularidade fiscal e trabalhista.
Os fornecedores críticos, categoria que abrange todas as empresas que prestam serviços para a operação do Campo de Atlanta, são avaliados e monitorados por meio de auditorias conduzidas pela Gerência de QSMS. Essas avaliações abrangem diversos aspectos ESG, como a regularidade com a legislação trabalhista, os processos de gestão de impactos ambientais e a aderência aos protocolos e procedimentos de segurança estabelecidos para a operação. O monitoramento ocorre por meio de documentos ponte, reuniões e rotinas de diálogo periódicas e auditorias periódicas dos fornecedores críticos.</t>
  </si>
  <si>
    <t>GRI 11.10.8 | 11.12.3 | 308-1 | 414-1</t>
  </si>
  <si>
    <t>GRI 11.10.9 | 308-2 | 414-2</t>
  </si>
  <si>
    <r>
      <t>Avaliação social e ambiental na contratação de novos fornecedores</t>
    </r>
    <r>
      <rPr>
        <b/>
        <vertAlign val="superscript"/>
        <sz val="9"/>
        <color theme="4"/>
        <rFont val="Fira Sans"/>
        <family val="2"/>
        <scheme val="major"/>
      </rPr>
      <t>1</t>
    </r>
  </si>
  <si>
    <t>Avaliação social e ambiental durante a vigência dos contratos com fornecedores</t>
  </si>
  <si>
    <t>Número de novos fornecedores contratados</t>
  </si>
  <si>
    <r>
      <t>Número de fornecedores com potencial impacto social e ambiental</t>
    </r>
    <r>
      <rPr>
        <vertAlign val="superscript"/>
        <sz val="9"/>
        <color theme="1"/>
        <rFont val="Fira Sans"/>
        <family val="2"/>
        <scheme val="major"/>
      </rPr>
      <t>1</t>
    </r>
  </si>
  <si>
    <t>Número de novos fornecedores qualificados/críticos contratados</t>
  </si>
  <si>
    <t>% fornecedors com potencial impacto monitorados</t>
  </si>
  <si>
    <t>% de fornecedores cuja contratação envolveu a análise de critérios sociais e ambientais</t>
  </si>
  <si>
    <t>Número de fornecedores para os quais há plano de ação em andamento</t>
  </si>
  <si>
    <t>1. Apenas os fornecedores qualificados/críticos passam são avaliados em critérios sociais e ambientais na contratação.</t>
  </si>
  <si>
    <t>% de fornecedores para os quais há plano de ação em andamento</t>
  </si>
  <si>
    <t>Número de fornecedores cujo contrato foi rescindido como resultado do monitoramento</t>
  </si>
  <si>
    <t>% de fornecedores cujo contrato foi rescindido como resultado do monitoramento</t>
  </si>
  <si>
    <t>1. Considera os fornecedores que atuam no Campo de Atlanta, sendo 100% avaliados continuamente.</t>
  </si>
  <si>
    <t>Práticas de gestão fiscal e tributária</t>
  </si>
  <si>
    <t>GRI 3-3 | 11.21.1 | 11.21.4 | 11.21.5 | 11.21.6 | 207-1 | 207-2 | 207-3</t>
  </si>
  <si>
    <t>Nossa estratégia fiscal tem como base a legislação vigente, de modo a evitar qualquer inconsistência tributária em qualquer esfera aplicável. Contamos com mecanismos de revisão anual por consultoria independente a fim de verificar a adequada correlação das informações financeiras às obrigações acessórias. 
A gestão de riscos fiscais é atestada pelo corpo técnico da área Tributária, em conjunto com a Diretoria Financeira e ocorre por meio do acompanhamento constante dos processos internos e das regras de conformidade estabelecidas pelas autoridades fiscais em suas respectivas jurisdições. Observamos ainda a legislação e as regras aplicáveis para o cálculo do preço de transferência entre transações internacionais e para o preenchimento da entrega da Declaração País a País, obrigação acessória para a administração tributária do Brasil. Além disso, estamos sujeitos às regras de Tributação de Bases Universais (CFC Rules).
Nossa equipe de gestão tributária está disponível para atendimento de quaisquer questionamentos de colaboradores, órgãos públicos, fornecedores e clientes. Os contatos devem ser direcionados via o canal Fale com RI em</t>
  </si>
  <si>
    <r>
      <t xml:space="preserve">nosso </t>
    </r>
    <r>
      <rPr>
        <b/>
        <u/>
        <sz val="9"/>
        <color theme="5"/>
        <rFont val="Fira Sans"/>
        <family val="2"/>
        <scheme val="minor"/>
      </rPr>
      <t>site de Relações com Investidores</t>
    </r>
    <r>
      <rPr>
        <sz val="9"/>
        <rFont val="Fira Sans"/>
        <family val="2"/>
        <scheme val="minor"/>
      </rPr>
      <t>.</t>
    </r>
  </si>
  <si>
    <t>GRI 11.21.7 | 207-4</t>
  </si>
  <si>
    <t>Recolhimento de tributos e participações governamentais (R$ milhões)</t>
  </si>
  <si>
    <t>Estadual</t>
  </si>
  <si>
    <t>Federal</t>
  </si>
  <si>
    <t>Regulatório</t>
  </si>
  <si>
    <t>Outros indicadores de tributos (R$ milhões) em 2022</t>
  </si>
  <si>
    <t>Lucros/perdas antes do pagamento de impostos</t>
  </si>
  <si>
    <t>Imposto de renda pessoa jurídica incidente sobre lucros/perdas</t>
  </si>
  <si>
    <t>GRI 11.21.3 | 201-4</t>
  </si>
  <si>
    <t>Apoio financeiro recebido do governo por tipo 
(R$ milhões)</t>
  </si>
  <si>
    <t>Benefícios e créditos fiscais</t>
  </si>
  <si>
    <t>Subvenções para investimento, pesquisa e desenvolvimento e outros tipos relevantes de
concessões</t>
  </si>
  <si>
    <t>Temas materiais: Conhecimento e cultura corporativa; Diversidade e inclusão</t>
  </si>
  <si>
    <t>Práticas de gestão de pessoas</t>
  </si>
  <si>
    <t>GRI 3-3 | 11.10.1 |  11.10.3 | 11.10.7 | 11.11.1 | 11.14.2 | 201-3 | 401-2 | 404-2</t>
  </si>
  <si>
    <t>Na Enauta, incentivamos o desenvolvimento profissional dos colaboradores, a colaboração e a capacidade de inovação. Nosso modelo de gestão de pessoas recebeu, em 2022, o selo da consultoria internacional Great Place to Work (GPTW), uma das mais reconhecidas pela metodologia para avaliação de práticas de recursos humanos. Investimos em uma plataforma de gestão do capital humano que integra desde um robusto plano de remuneração e benefícios até práticas de promoção da diversidade e inclusão no ambiente de trabalho. Possuímos uma base de cargos e salários atualizada anualmente, com base em pesquisas de mercado, que garante a homens e mulheres os mesmos tipos de remuneração e benefícios. 
Para todos os colaboradores, são oferecidos os mesmos tipos de benefícios: seguro de vida, plano de assistência médica e odontológica, vale-refeição, auxílio-creche e auxílio-educação, e subsídio para academias e atividades físicas (Gympass). Todos os colaboradores (com exceção dos aprendizes) também podem optar pela participação no Plano de Previdência Privada, oferecido em modalidade única PGBL. O profissional pode contribuir com até 12% de seu salário e a companhia realiza contrapartida de até 6,5%, a depender do nível hierárquico. Nossa companhia também oferece o benefício da licença-maternidade estendida, de 6 meses, por fazer parte do programa “Empresa Cidadã”, do governo federal. A licença-paternidade é de 20 dias.
Os incentivos à capacitação e educação continuada dos colaboradores também faz parte da nossa estratégia de gestão de recursos humanos. A companhia pode custear até 100% dos treinamentos técnicos ou comportamentais e 80% de cursos de graduação ou pós-graduação.
A promoção da diversidade e da inclusão entre os colaboradores faz parte da nossa estratégia. Atualmente, cerca de 42% do total de colaboradores da Enauta são mulheres. A presença feminina em cargos de liderança (supervisoras, coordenadoras e gerentes) alcançou, em 2022, um patamar de 39%. Estamos atuando para identificar oportunidades para a ampliação da participação de outros grupos diversos em nossa força de trabalho. Levantamentos de diversidade vem sendo realizados em parceria com a consultoria GPTW, com metodologia que assegura o direito à privacidade e à individualidade de cada colaborador, e metas afirmativas estão sendo construídas para amenizar as lacunas identificadas.</t>
  </si>
  <si>
    <t>Quadro funcional</t>
  </si>
  <si>
    <t>GRI 2-7 | 2-30</t>
  </si>
  <si>
    <t>Em 2022, nosso quadro funcional cresceu 17%, principalmente em razão do fortalecimento das áreas corporativas e do crescimento da companhia. A quase totalidade dos colaboradores atua na Região Sudeste (99%), com contratos por prazo indeterminado (99%) e em jornada integral (97%). As mulheres representam 43% do quadro de colaboradores. Todos os colaboradores (100%) estão cobertos por acordos coletivos de trabalho.</t>
  </si>
  <si>
    <r>
      <t>Quadro de colaboradores por gênero, região e tipo de contrato</t>
    </r>
    <r>
      <rPr>
        <b/>
        <vertAlign val="superscript"/>
        <sz val="9"/>
        <color theme="4"/>
        <rFont val="Fira Sans"/>
        <family val="2"/>
        <scheme val="major"/>
      </rPr>
      <t>1</t>
    </r>
  </si>
  <si>
    <t>Homens</t>
  </si>
  <si>
    <t>Mulheres</t>
  </si>
  <si>
    <t>Nordeste</t>
  </si>
  <si>
    <t>Prazo indeterminado</t>
  </si>
  <si>
    <t>Prazo determinado</t>
  </si>
  <si>
    <t>Sudeste</t>
  </si>
  <si>
    <t>1. As informações foram apuradas a partir da folha de pagamentos da companhia.</t>
  </si>
  <si>
    <r>
      <t>Quadro de colaboradores por gênero, região e jornada de trabalho</t>
    </r>
    <r>
      <rPr>
        <b/>
        <vertAlign val="superscript"/>
        <sz val="9"/>
        <color theme="4"/>
        <rFont val="Fira Sans"/>
        <family val="2"/>
        <scheme val="major"/>
      </rPr>
      <t>1</t>
    </r>
  </si>
  <si>
    <t>Jornada integral</t>
  </si>
  <si>
    <t>Meio período / parcial</t>
  </si>
  <si>
    <t>1. Todos os colaboradores (100%) estão cobertos por acordos coletivos de trabalho. As informações foram apuradas a partir da folha de pagamentos da companhia.</t>
  </si>
  <si>
    <t>GRI 2-8</t>
  </si>
  <si>
    <t>Em 2022, lançamos a primeira edição do nosso Programa de Estágio, por isso registramos um aumento nesse grupo de profissionais. Já o crescimento no número de prestadores de serviços terceiros é reflexo de novos projetos que demandaram a contratação de consultores dedicados.</t>
  </si>
  <si>
    <t>Trabalhadores que não são empregados</t>
  </si>
  <si>
    <t>Estagiários</t>
  </si>
  <si>
    <r>
      <t>Prestadores de serviços terceiros</t>
    </r>
    <r>
      <rPr>
        <vertAlign val="superscript"/>
        <sz val="9"/>
        <color theme="1"/>
        <rFont val="Fira Sans"/>
        <family val="2"/>
        <scheme val="major"/>
      </rPr>
      <t>1</t>
    </r>
  </si>
  <si>
    <t>1. Atuam nas atividades de copa, limpeza, recepção, TI e consultorias diversas.</t>
  </si>
  <si>
    <t>GRI 11.11.5 | 405-1</t>
  </si>
  <si>
    <r>
      <t>Quadro de colaboradores por gênero e nível funcional</t>
    </r>
    <r>
      <rPr>
        <b/>
        <vertAlign val="superscript"/>
        <sz val="9"/>
        <color theme="4"/>
        <rFont val="Fira Sans"/>
        <family val="2"/>
        <scheme val="major"/>
      </rPr>
      <t>1</t>
    </r>
  </si>
  <si>
    <t>Gerência /coordenação /supervisão</t>
  </si>
  <si>
    <t>1. O Conselho de Administração da Enauta era formado, no encerramento de 2022, por 7 homens, sendo um deles com idade entre 31 e 40 anos, 2 com idades entre 51 e 60 anos e 4 com idades acima dos 60 anos.</t>
  </si>
  <si>
    <r>
      <t>Quadro de colaboradores por faixa etária e nível funcional em 2022</t>
    </r>
    <r>
      <rPr>
        <b/>
        <vertAlign val="superscript"/>
        <sz val="9"/>
        <color theme="4"/>
        <rFont val="Fira Sans"/>
        <family val="2"/>
        <scheme val="major"/>
      </rPr>
      <t>1</t>
    </r>
  </si>
  <si>
    <t>Até 20 anos de idade</t>
  </si>
  <si>
    <t>De 21 a 30 anos</t>
  </si>
  <si>
    <t>De 31 a 40 anos</t>
  </si>
  <si>
    <t>De 41 a 50 anos</t>
  </si>
  <si>
    <t>De 51 a 60 anos</t>
  </si>
  <si>
    <t>A partir de 61 anos de idade</t>
  </si>
  <si>
    <t>1. Os dados históricos não estão disponíveis com a segmentação por nível funcional, apenas na visão consolidada. Para dados históricos, consulte o RAS 2021.</t>
  </si>
  <si>
    <t>Nível de experiência dos colaboradores no setor de óleo e gás</t>
  </si>
  <si>
    <t>Até 10 anos</t>
  </si>
  <si>
    <t>11 a 20 anos</t>
  </si>
  <si>
    <t>21 a 30 anos</t>
  </si>
  <si>
    <t>Mais de 30 anos</t>
  </si>
  <si>
    <t>Nível de nível de escolaridade dos colaboradores</t>
  </si>
  <si>
    <t>Ensino Superior incompleto</t>
  </si>
  <si>
    <t>Graduação</t>
  </si>
  <si>
    <t>MBA</t>
  </si>
  <si>
    <t>Mestrado</t>
  </si>
  <si>
    <t>Doutorado</t>
  </si>
  <si>
    <t>GRI 11.11.6 | 405-2</t>
  </si>
  <si>
    <r>
      <t>Equidade na remuneração por nível funcional</t>
    </r>
    <r>
      <rPr>
        <b/>
        <vertAlign val="superscript"/>
        <sz val="9"/>
        <color theme="4"/>
        <rFont val="Fira Sans"/>
        <family val="2"/>
        <scheme val="major"/>
      </rPr>
      <t>1</t>
    </r>
  </si>
  <si>
    <t>Salário-base</t>
  </si>
  <si>
    <t>Remuneração total</t>
  </si>
  <si>
    <t>1. Calculada como o salário-base/remuneração total média das mulheres em cada nível funcional dividido pelo salário-base/remuneração total média dos homens no mesmo nível funcional. Uma vez que a Enauta conta com apenas uma diretora, a proporção no nível de Diretoria não é apresentada por motivo de confidencialidade. Nos níveis de liderança (gerência, coordenação e supervisão) e técnicos, os profissionais do gênero masculino são mais seniores em suas respectivas carreiras, o que explica a diferença nas médias de remuneração em relação às mulheres.</t>
  </si>
  <si>
    <t>GRI 11.10.4 | 11.11.3 | 401-3</t>
  </si>
  <si>
    <t>Indicadores relacionados à licença parental</t>
  </si>
  <si>
    <t>Número de empregados elegíveis à licença e que saíram de licença</t>
  </si>
  <si>
    <t>Número de empregados que retornaram da licença no período</t>
  </si>
  <si>
    <t>Número de empregados ainda em licença no encerramento do período</t>
  </si>
  <si>
    <t>Número de empregados que permaneceram no emprego por pelo menos 12 meses após o retorno da licença</t>
  </si>
  <si>
    <t>na</t>
  </si>
  <si>
    <t>Número de empregados que ainda não completaram 12 meses após o retorno da licença</t>
  </si>
  <si>
    <r>
      <t>Taxa de retorno</t>
    </r>
    <r>
      <rPr>
        <vertAlign val="superscript"/>
        <sz val="9"/>
        <color theme="1"/>
        <rFont val="Fira Sans"/>
        <family val="2"/>
        <scheme val="major"/>
      </rPr>
      <t>1</t>
    </r>
  </si>
  <si>
    <r>
      <t>Taxa de retenção</t>
    </r>
    <r>
      <rPr>
        <vertAlign val="superscript"/>
        <sz val="9"/>
        <color theme="1"/>
        <rFont val="Fira Sans"/>
        <family val="2"/>
        <scheme val="major"/>
      </rPr>
      <t>2</t>
    </r>
  </si>
  <si>
    <t>1. Taxa de retorno = número de colaboradores que retornaram da licença parental dividido pelo número que saíram de licença, por gênero. Não se aplica a mulheres em 2022 pois não houve colaboradoras que usufruíram da licença-maternidade no ano.
2. Taxa de retenção = número de colaboradores que permaneceram na companhia pelo menos por 12 meses após o retorno da licença parental dividido pelo número de saíram de licença. Não pode ser calculada para 2012 por uma questão temporal. Para o ano de 2021, a taxa de retenção entre as mulheres pode alcançar 100%, uma vez que duas mulheres continuam empregadas na companhia, mas ainda não completaram 12 meses do retorno.</t>
  </si>
  <si>
    <t>Contratações e rotatividade</t>
  </si>
  <si>
    <t>GRI 11.10.2 | 401-1</t>
  </si>
  <si>
    <t>Número de demissões e contratações</t>
  </si>
  <si>
    <t>Contratados</t>
  </si>
  <si>
    <t>Desligados</t>
  </si>
  <si>
    <t>Por gênero</t>
  </si>
  <si>
    <t>Por faixa etária</t>
  </si>
  <si>
    <t>Por região</t>
  </si>
  <si>
    <r>
      <t>Taxas de contratação e rotatividade</t>
    </r>
    <r>
      <rPr>
        <b/>
        <vertAlign val="superscript"/>
        <sz val="9"/>
        <color theme="4"/>
        <rFont val="Fira Sans"/>
        <family val="2"/>
        <scheme val="major"/>
      </rPr>
      <t>1</t>
    </r>
  </si>
  <si>
    <t>Contratação</t>
  </si>
  <si>
    <t>Rotatividade</t>
  </si>
  <si>
    <r>
      <t xml:space="preserve">1. As taxas são calculadas sobre o </t>
    </r>
    <r>
      <rPr>
        <i/>
        <sz val="8"/>
        <color theme="1"/>
        <rFont val="Fira Sans"/>
        <family val="2"/>
        <scheme val="major"/>
      </rPr>
      <t>headcount</t>
    </r>
    <r>
      <rPr>
        <sz val="8"/>
        <color theme="1"/>
        <rFont val="Fira Sans"/>
        <family val="2"/>
        <scheme val="major"/>
      </rPr>
      <t xml:space="preserve"> em 31/12 de cada período. Taxa de contratações = número de contratações / </t>
    </r>
    <r>
      <rPr>
        <i/>
        <sz val="8"/>
        <color theme="1"/>
        <rFont val="Fira Sans"/>
        <family val="2"/>
        <scheme val="major"/>
      </rPr>
      <t>headcount</t>
    </r>
    <r>
      <rPr>
        <sz val="8"/>
        <color theme="1"/>
        <rFont val="Fira Sans"/>
        <family val="2"/>
        <scheme val="major"/>
      </rPr>
      <t xml:space="preserve">. Taxa de rotatividade = média entre contratações e demissões / </t>
    </r>
    <r>
      <rPr>
        <i/>
        <sz val="8"/>
        <color theme="1"/>
        <rFont val="Fira Sans"/>
        <family val="2"/>
        <scheme val="major"/>
      </rPr>
      <t>headcount</t>
    </r>
    <r>
      <rPr>
        <sz val="8"/>
        <color theme="1"/>
        <rFont val="Fira Sans"/>
        <family val="2"/>
        <scheme val="major"/>
      </rPr>
      <t>.</t>
    </r>
  </si>
  <si>
    <t>GRI 11.11.2 | 11.14.3 | 202-2</t>
  </si>
  <si>
    <t>Composição da liderança por origem dos colaboradores</t>
  </si>
  <si>
    <r>
      <t>Liderança</t>
    </r>
    <r>
      <rPr>
        <b/>
        <vertAlign val="superscript"/>
        <sz val="9"/>
        <color theme="4"/>
        <rFont val="Fira Sans"/>
        <family val="2"/>
        <scheme val="major"/>
      </rPr>
      <t>1</t>
    </r>
  </si>
  <si>
    <t>Número total de colaboradores do nível funcional</t>
  </si>
  <si>
    <t>Número de colaboradores do nível funcional contratados localmente</t>
  </si>
  <si>
    <t>Percentual de colaboradores do nível funcional contratados localmente</t>
  </si>
  <si>
    <t>1. Abrange os níveis de gerência, coordenação e supervisão.</t>
  </si>
  <si>
    <t>Treinamentos</t>
  </si>
  <si>
    <t>GRI 11.10.6 | 11.11.4 | 404-1</t>
  </si>
  <si>
    <t>Em 2022, a média de horas de treinamento aumentou 22%, principalmente em razão do retorno das atividades presenciais. Ao todo, foram promovidas. 4.686 horas de treinamento no ano aos colaboradores da Enauta. O crescimento mais significativo refere-se à categoria de técnicos, com elevação de 43% na comparação anual.</t>
  </si>
  <si>
    <t>Por nível funcional</t>
  </si>
  <si>
    <t>Colaboradores por gênero</t>
  </si>
  <si>
    <t>Percentual de mulheres por nível funcional em 2021</t>
  </si>
  <si>
    <t>Analistas</t>
  </si>
  <si>
    <t>Técnicos</t>
  </si>
  <si>
    <t>Superv./Coord./Ger.</t>
  </si>
  <si>
    <t>Taxa de contratações</t>
  </si>
  <si>
    <t>Tema material: Gestão ambiental</t>
  </si>
  <si>
    <t>Sistema de Gestão Integrado (SGI)</t>
  </si>
  <si>
    <t>GRI 3-3 | 11.3.1 | 11.4.1 | 11.5.1 | 11.6.1</t>
  </si>
  <si>
    <t>SASB EM-EP-160a.1</t>
  </si>
  <si>
    <t>A gestão com excelência dos impactos ambientais das operações é um elemento central para o sucesso do negócio da Enauta. Os processos e ferramentas para o gerenciamento dos aspectos ambientais são centralizados no Sistema de Gestão Integrado (SGI) e a certificação conforme a norma ISO 14001 assegura que a atualização em relação às melhores práticas.
Por meio dos processos internos e do monitoramento contínuo, a companhia realiza a gestão de recursos hídricos, com foco no consumo de água e descarte de efluentes; a gestão dos resíduos, garantindo a destinação adequada e buscando o reaproveitamento dos materiais; e a gestão dos impactos sobre a biodiversidade, com voltada para a identificação e mitigação de riscos para a fauna e a flora, com ações de proteção e resposta a emergências em caso de acidentes. 
O engajamento dos colaboradores e terceirizados garante a padronização dos processos para a minimização dos impactos ambientais. Para isso, a companhia realiza o Projeto de Educação Ambiental dos Trabalhadores (PEAT), que conta com ações de capacitação dos profissionais envolvidos na operação do Campo de Atlanta sobre as características e impactos ambientais das atividades, bem como das ações para mitigação e controle.</t>
  </si>
  <si>
    <t>Água e efluentes</t>
  </si>
  <si>
    <t>GRI 3-3 | 11.6.1 | 11.6.2 | 11.6.3 | 303-1 | 303-2</t>
  </si>
  <si>
    <t>A maioria da água consumida nas operações é captada diretamente no mar e tratada por meio de um dessalinizador a bordo do FPSO Petrojarl I para ser utilizada em diferentes processos. O consumo humano é suprido pela rede municipal do Rio de Janeiro (para o escritório da sede) e pelo envio de água potável ao Campo de Atlanta a partir da base operacional em Niterói.
O descarte de efluentes e a gestão para evitar vazamentos são os processos críticos para evitar e mitigar impactos ambientais sobre os recursos hídricos. Os diferentes efluentes gerados no Campo de Atlanta (sanitários, água oleosa e água produzida) são tratados por métodos adequados e descartados em conformidade com as legislações e regulações aplicáveis. Medições periódicas do teor de hidrocarbonetos nesses efluentes garantem níveis adequados nas descargas. As práticas para evitar vazamentos são abrangidas pelo Sistema de Gestão Integrado.</t>
  </si>
  <si>
    <t>GRI 11.6.4 | 11.6.3 | 303-3 | 303-5
SASB EM-EP-140a.1</t>
  </si>
  <si>
    <r>
      <t>Captação de água (mil m</t>
    </r>
    <r>
      <rPr>
        <b/>
        <vertAlign val="superscript"/>
        <sz val="9"/>
        <color theme="4"/>
        <rFont val="Fira Sans"/>
        <family val="2"/>
        <scheme val="major"/>
      </rPr>
      <t>3</t>
    </r>
    <r>
      <rPr>
        <b/>
        <sz val="9"/>
        <color theme="4"/>
        <rFont val="Fira Sans"/>
        <family val="2"/>
        <scheme val="major"/>
      </rPr>
      <t>)</t>
    </r>
    <r>
      <rPr>
        <b/>
        <vertAlign val="superscript"/>
        <sz val="9"/>
        <color theme="4"/>
        <rFont val="Fira Sans"/>
        <family val="2"/>
        <scheme val="major"/>
      </rPr>
      <t>1</t>
    </r>
  </si>
  <si>
    <r>
      <t>Abastecimento público (bases de apoio)</t>
    </r>
    <r>
      <rPr>
        <vertAlign val="superscript"/>
        <sz val="9"/>
        <color theme="1"/>
        <rFont val="Fira Sans"/>
        <family val="2"/>
        <scheme val="major"/>
      </rPr>
      <t>2</t>
    </r>
  </si>
  <si>
    <r>
      <t>Água do mar</t>
    </r>
    <r>
      <rPr>
        <vertAlign val="superscript"/>
        <sz val="9"/>
        <color theme="1"/>
        <rFont val="Fira Sans"/>
        <family val="2"/>
        <scheme val="major"/>
      </rPr>
      <t>3</t>
    </r>
  </si>
  <si>
    <r>
      <t>Água produzida</t>
    </r>
    <r>
      <rPr>
        <vertAlign val="superscript"/>
        <sz val="9"/>
        <color theme="1"/>
        <rFont val="Fira Sans"/>
        <family val="2"/>
        <scheme val="major"/>
      </rPr>
      <t>2</t>
    </r>
  </si>
  <si>
    <t>1. A Enauta não monitora a água captada no FPSO Petrojarl I pela incidência de chuvas e não contabiliza o consumo de água. Por isso, a companhia assume como premissa que 80% da água captada (exceto água produzida) é descartada, resultando no consumo de 3,7 mil metros cúbicos de água em 2021 e 5,0 mil metros cúbicos em 2022. Não há captação em área com estresse hídrico, uma vez que essa atividade ocorre no mar.
2. Água com concentração de sólidos totais dissolvidos menor que 1.000 mg/l.
3. Água com concentração de sólidos totais dissolvidos superior a 1.000 mg/l.</t>
  </si>
  <si>
    <t>GRI 11.6.5 | 303-4</t>
  </si>
  <si>
    <r>
      <t>Descargas de água por tipo (mil m</t>
    </r>
    <r>
      <rPr>
        <b/>
        <vertAlign val="superscript"/>
        <sz val="9"/>
        <color theme="4"/>
        <rFont val="Fira Sans"/>
        <family val="2"/>
        <scheme val="major"/>
      </rPr>
      <t>3</t>
    </r>
    <r>
      <rPr>
        <b/>
        <sz val="9"/>
        <color theme="4"/>
        <rFont val="Fira Sans"/>
        <family val="2"/>
        <scheme val="major"/>
      </rPr>
      <t>)</t>
    </r>
    <r>
      <rPr>
        <b/>
        <vertAlign val="superscript"/>
        <sz val="9"/>
        <color theme="4"/>
        <rFont val="Fira Sans"/>
        <family val="2"/>
        <scheme val="major"/>
      </rPr>
      <t>1</t>
    </r>
  </si>
  <si>
    <t>Água oleosa</t>
  </si>
  <si>
    <t>Efluentes sanitários</t>
  </si>
  <si>
    <t>1. Todos os efluentes possuem concentração de sólidos totais dissolvidos superior a 1.000 mg/l. Não há descarga em áreas com estresse hídrico. Houve mudança de premissa em 2022, passando a contabilizar os efluentes destinados para tratamento em terra como resíduos, conforme controles gerenciais.
2. Toda a água produzida (100%) é descartada.</t>
  </si>
  <si>
    <t>SASB EM-EP-140a.2</t>
  </si>
  <si>
    <r>
      <t>Descargas de água por método de tratamento 
(mil m</t>
    </r>
    <r>
      <rPr>
        <b/>
        <vertAlign val="superscript"/>
        <sz val="9"/>
        <color theme="4"/>
        <rFont val="Fira Sans"/>
        <family val="2"/>
        <scheme val="major"/>
      </rPr>
      <t>3</t>
    </r>
    <r>
      <rPr>
        <b/>
        <sz val="9"/>
        <color theme="4"/>
        <rFont val="Fira Sans"/>
        <family val="2"/>
        <scheme val="major"/>
      </rPr>
      <t>)</t>
    </r>
    <r>
      <rPr>
        <b/>
        <vertAlign val="superscript"/>
        <sz val="9"/>
        <color theme="4"/>
        <rFont val="Fira Sans"/>
        <family val="2"/>
        <scheme val="major"/>
      </rPr>
      <t>1</t>
    </r>
  </si>
  <si>
    <t>Água produzida e flowback fluid</t>
  </si>
  <si>
    <t>Estação de Tratamento de Efluentes (terra)</t>
  </si>
  <si>
    <r>
      <t>Volume total gerado (mil m</t>
    </r>
    <r>
      <rPr>
        <vertAlign val="superscript"/>
        <sz val="9"/>
        <color theme="1"/>
        <rFont val="Fira Sans"/>
        <family val="2"/>
        <scheme val="major"/>
      </rPr>
      <t>3</t>
    </r>
    <r>
      <rPr>
        <sz val="9"/>
        <color theme="1"/>
        <rFont val="Fira Sans"/>
        <family val="2"/>
        <scheme val="major"/>
      </rPr>
      <t>)</t>
    </r>
  </si>
  <si>
    <t>Sistema de Tratamento de Efluentes (mar)</t>
  </si>
  <si>
    <t>% descartado diretamente ou por terceira parte (tratamento)</t>
  </si>
  <si>
    <t>Quantidade de hidrocarbonetos nas descargas de água (t)</t>
  </si>
  <si>
    <t>1. Todos os efluentes possuem concentração de sólidos totais dissolvidos superior a 1.000 mg/l. Não há descarga em áreas com estresse hídrico. Houve mudança de premissa em 2022, passando a contabilizar os efluentes destinados para tratamento em terra como resíduos, conforme controles gerenciais.</t>
  </si>
  <si>
    <t>GRI 11.8.2 | 306-3 (2016)</t>
  </si>
  <si>
    <t>Resíduos</t>
  </si>
  <si>
    <t>GRI 3-3 | 11.5.1 | 11.5.2 | 11.5.3 | 306-1 | 306-2</t>
  </si>
  <si>
    <t>A geração significativa de resíduos está associada às operações do Campo de Atlanta. São priorizados métodos que permitam o reaproveitamento dos resíduos, como a reciclagem, beneficiamento e rerrefino. Todos os procedimentos para o gerenciamento de resíduos estão abrangidos pelo Sistema de Gestão Integrado e garantem a conformidade com os parâmetros legais e regulatórios aplicáveis.
Os resíduos são encaminhados por empresas devidamente homologadas para seu descarte, mediante o controle de Manifestos Marítimos de Resíduos (MMRs), tíquetes de pesagem, Manifestos de Transporte (MTRs), Relatórios de Recebimento (RRs), Certificados de Destinação Final (CDFs) e mapa e planilhas de rastreabilidade de resíduos.
Em 2022, o aumento de 112% no volume de resíduos gerados foi ocasionado pela parada programada do FPSO Petrojarl I. Do total gerado, 96% foi desviado de métodos de disposição final.</t>
  </si>
  <si>
    <t>GRI 11.5.4 | 306-3</t>
  </si>
  <si>
    <r>
      <t>Total de resíduos gerados (t)</t>
    </r>
    <r>
      <rPr>
        <b/>
        <vertAlign val="superscript"/>
        <sz val="9"/>
        <color theme="4"/>
        <rFont val="Fira Sans"/>
        <family val="2"/>
        <scheme val="major"/>
      </rPr>
      <t>1</t>
    </r>
  </si>
  <si>
    <t>Não perigosos</t>
  </si>
  <si>
    <t>Desviados da disposição final</t>
  </si>
  <si>
    <t>Destinados para disposição final</t>
  </si>
  <si>
    <t>Aguardando destinação</t>
  </si>
  <si>
    <t>Total não perigosos</t>
  </si>
  <si>
    <t>Perigosos</t>
  </si>
  <si>
    <t>Total perigosos</t>
  </si>
  <si>
    <t>1. Houve mudança de premissa em 2022, passando a contabilizar os efluentes destinados para tratamento em terra como resíduos, conforme controles gerenciais.</t>
  </si>
  <si>
    <t>GRI 11.5.5 | 306-4</t>
  </si>
  <si>
    <r>
      <t>Resíduos desviados da disposição final por método de tratamento (t)</t>
    </r>
    <r>
      <rPr>
        <b/>
        <vertAlign val="superscript"/>
        <sz val="9"/>
        <color theme="4"/>
        <rFont val="Fira Sans"/>
        <family val="2"/>
        <scheme val="major"/>
      </rPr>
      <t>1</t>
    </r>
  </si>
  <si>
    <t>Reciclagem (papel, plástico, metal, vidro, madeira, óleo vegetal)</t>
  </si>
  <si>
    <t>Beneficiamento (Borracha e resíduo da remoção de bioincrustação para inspeção do FPSO)</t>
  </si>
  <si>
    <t>Beneficiamento</t>
  </si>
  <si>
    <t>Estação de tratamento</t>
  </si>
  <si>
    <t>Rerrefino</t>
  </si>
  <si>
    <t>Limpeza/Descontaminação</t>
  </si>
  <si>
    <t>Reprocessamento</t>
  </si>
  <si>
    <t>Despressurização/Descaracterização</t>
  </si>
  <si>
    <t>GRI 11.5.6 | 306-5</t>
  </si>
  <si>
    <t>Composição dos resíduos desviados da disposição final (t)</t>
  </si>
  <si>
    <r>
      <t>Resíduos enviados para disposição final por método de disposição (t)</t>
    </r>
    <r>
      <rPr>
        <b/>
        <vertAlign val="superscript"/>
        <sz val="9"/>
        <color theme="4"/>
        <rFont val="Fira Sans"/>
        <family val="2"/>
        <scheme val="major"/>
      </rPr>
      <t>1</t>
    </r>
  </si>
  <si>
    <t>Fluido de perfuração</t>
  </si>
  <si>
    <t>Resíduo oleoso</t>
  </si>
  <si>
    <t>Aterro</t>
  </si>
  <si>
    <t>Metal</t>
  </si>
  <si>
    <t>Resíduo contaminado</t>
  </si>
  <si>
    <t>Incineração</t>
  </si>
  <si>
    <t>Madeira</t>
  </si>
  <si>
    <t>Detonação</t>
  </si>
  <si>
    <t>Tambor / bombona contaminado</t>
  </si>
  <si>
    <t>Autoclave</t>
  </si>
  <si>
    <t>Plástico</t>
  </si>
  <si>
    <t>Papel / papelão</t>
  </si>
  <si>
    <t>1. Em relação à composição, os resíduos destinados para aterro são resíduos comuns e aqueles classificados como perigosos referem-se a resíduos infectocontagiosos e pirotécnicos.</t>
  </si>
  <si>
    <t>Produto químico</t>
  </si>
  <si>
    <t>Resíduo eletroeletrônico</t>
  </si>
  <si>
    <t>Vidro</t>
  </si>
  <si>
    <t>Óleo vegetal</t>
  </si>
  <si>
    <r>
      <t>Outros</t>
    </r>
    <r>
      <rPr>
        <vertAlign val="superscript"/>
        <sz val="9"/>
        <color theme="1"/>
        <rFont val="Fira Sans"/>
        <family val="2"/>
        <scheme val="major"/>
      </rPr>
      <t>1</t>
    </r>
  </si>
  <si>
    <t>Biodiversidade</t>
  </si>
  <si>
    <t>GRI 11.4.2 | 304-1</t>
  </si>
  <si>
    <t>Unidades operacionais</t>
  </si>
  <si>
    <t>Área do bloco (hectares)</t>
  </si>
  <si>
    <t>Relação com unidades de conservação ou de alto valor para a biodiversidade</t>
  </si>
  <si>
    <t>Blocos PAMA-M-265 e PAMA-M-337</t>
  </si>
  <si>
    <t>PAMA-M-265 = 76.930,00 
PAMA-M-337= 76.930,00</t>
  </si>
  <si>
    <t>No litoral dos estados do Pará e do Maranhão (localizados a mais de 200 km dos blocos) há diversas unidades de conservação, com ecossistemas sensíveis.</t>
  </si>
  <si>
    <t>Bloco FZA-M-90</t>
  </si>
  <si>
    <t>No litoral do estado do Amapá possui diversas unidades de conservação, sendo a mais próxima (PARNA do Cabo Orange) a cerca de 170 km.</t>
  </si>
  <si>
    <t xml:space="preserve">Campo de Atlanta </t>
  </si>
  <si>
    <t>A Unidade de Conservação mais próxima do Campo de Atlanta é a Reserva Extrativista Marinha Arraial do Cabo, localizada a cerca de 120 km de distância.</t>
  </si>
  <si>
    <t>GRI 3-3 | 11.4.1 | 11.4.1 | 11.4.3 | 304-2</t>
  </si>
  <si>
    <t>O principal risco para a biodiversidade decorrente das atividades da indústria óleo e gás está associado à ocorrência de vazamentos nas diferentes operações de produção e exploração. Para mitigar esse risco, adotamos as melhores práticas de segurança operacional e investimos continuamente em estudos e avaliações de impacto, para identificar áreas sensíveis, estabelecer medidas de proteção e de mitigação, e construir protocolos de resposta a emergências.
Também atuamos de forma preventiva para identificar os potenciais impactos ambientais das atividades nas áreas, por meio da elaboração dos Estudos de Impacto Ambiental dos ativos, posteriormente apresentados ao IBAMA, órgão governamental responsável pela concessão das licenças ambientais.
Sempre que possível, conectamos o investimento em projetos de Pesquisa e Desenvolvimento (P&amp;D) à estratégia de identificação de riscos e proteção da biodiversidade. Esse foi o foco, por exemplo, do Projeto Costa Norte, a maior iniciativa de P&amp;D na história da Enauta, com um investimento total de R$ 14,2 milhões. Em 2022, a ANP concedeu ao projeto o Prêmio de Inovação Tecnológica na categoria “Redução de Impactos Ambientais e Energias Renováveis”. Foi a primeira vez que uma empresa independente do Brasil conquistou o reconhecimento da autarquia.
No mesmo ano, o projeto Mangues do Rio foi finalista do Prêmio Firjan de Sustentabilidade, na categoria Mudança do Clima e Eficiência Energética. O projeto de P&amp;D, conduzido em 2021 em parceria com a Universidade do Estado do Rio de Janeiro (UERJ), determinou a contribuição das florestas de mangue do estado do Rio de Janeiro para a mitigação do aquecimento global.  A pesquisa estruturou uma metodologia para estimar o estoque de carbono mantido nessas florestas – cada hectare de mangue pode armazenar até 500 toneladas de carbono. O estudo também analisou a efetividade das unidades de conservação costeiras para conter o processo de degradação dos manguezais fluminenses e, com isso, contribuir para o armazenamento de carbono por meio das emissões evitadas.</t>
  </si>
  <si>
    <t>GRI 11.4.5 | 304-4</t>
  </si>
  <si>
    <r>
      <t>Número de espécies por status de conservação</t>
    </r>
    <r>
      <rPr>
        <b/>
        <vertAlign val="superscript"/>
        <sz val="9"/>
        <color theme="4"/>
        <rFont val="Fira Sans"/>
        <family val="2"/>
        <scheme val="major"/>
      </rPr>
      <t>1</t>
    </r>
  </si>
  <si>
    <t>IUCN 2021</t>
  </si>
  <si>
    <t>ICMBio/MMA 2018</t>
  </si>
  <si>
    <t>MMA 2014</t>
  </si>
  <si>
    <t>Criticamente ameaçadas</t>
  </si>
  <si>
    <t>Ameaçadas</t>
  </si>
  <si>
    <t>Vulneráveis</t>
  </si>
  <si>
    <t>Quase ameaçadas</t>
  </si>
  <si>
    <t>Pouco preocupantes</t>
  </si>
  <si>
    <t>Dados insuficientes</t>
  </si>
  <si>
    <t>1. Além das listas IUCN e do Mininstério do Meio Ambiente/Instituto Chico Mendes de Conservação da Biodiversidade, 15 espécies identificadas em habitats de operação da Enauta foram incluídas no Apêndice I da lista Cities como ameaçadas de extinção.</t>
  </si>
  <si>
    <t>Emissões atmosféricas não GEE</t>
  </si>
  <si>
    <t>GRI 3-3 | 11.3.1 | 11.3.2 | 305-7</t>
  </si>
  <si>
    <t>SASB EM-EP-120a.1</t>
  </si>
  <si>
    <t>Emissões atmosféricas não GEE (toneladas)</t>
  </si>
  <si>
    <t>CO</t>
  </si>
  <si>
    <t>NOx</t>
  </si>
  <si>
    <t>SOx</t>
  </si>
  <si>
    <t>Compostos orgânicos voláteis (VOCs)</t>
  </si>
  <si>
    <t>Poluentes atmosféricos perigosos (HAP)</t>
  </si>
  <si>
    <t>Material particulado (PM10)</t>
  </si>
  <si>
    <r>
      <t>Descargas de água por tipo (mil m</t>
    </r>
    <r>
      <rPr>
        <b/>
        <vertAlign val="superscript"/>
        <sz val="10"/>
        <color theme="0"/>
        <rFont val="Fira Sans"/>
        <family val="2"/>
        <scheme val="major"/>
      </rPr>
      <t>3</t>
    </r>
    <r>
      <rPr>
        <b/>
        <sz val="10"/>
        <color theme="0"/>
        <rFont val="Fira Sans"/>
        <family val="2"/>
        <scheme val="major"/>
      </rPr>
      <t>)</t>
    </r>
  </si>
  <si>
    <t>Água produzida</t>
  </si>
  <si>
    <t xml:space="preserve">Descargas de água por método de tratamento </t>
  </si>
  <si>
    <t>Resíduos gerados por tipo (t)</t>
  </si>
  <si>
    <t>Tema material: Desenvolvimento das comunidades</t>
  </si>
  <si>
    <t>Engajamento e avaliação de impactos</t>
  </si>
  <si>
    <t>GRI 2-25 | 3-3 | 11.14.1 | 11.15.1 | 11.15.2 | 11.15.3 | 11.15.4 | 413-1 | 413-2</t>
  </si>
  <si>
    <t>SASB EM-EP-210b.1</t>
  </si>
  <si>
    <t>Avaliamos os impactos sobre as comunidades provocados pelas atividades da companhia por meio de Avaliação de Impacto Ambiental (AIA), instrumento construído por equipes multidisciplinares com base em diagnósticos, descrições e avaliações sobre mudanças potenciais ou efetivas de cada projeto. Essas análises determinam as características de cada impacto e, no caso de natureza negativa, as ações de mitigação.
Os impactos sobre o meio socioeconômico são mapeados para as fases de instalação, de operação e de descomissionamento. Existem impactos de natureza negativa, como a interferência nas atividades pesqueiras e aumento do risco de acidentes de tráfego de embarcações, e impactos positivos, como o aumento da produção de conhecimento científico e dos benefícios econômicos proporcionados pelas atividades de produção de óleo e gás.
Uma das principais ações de mitigação dos impactos é a realização do Projeto de Comunicação Social (PCS), que informa e comunica prioritariamente pescadores e representantes de instituições e de associações da classe pesqueira sobre os aspectos das atividades do Campo de Atlanta. São realizadas campanhas de campo informativas para divulgação das atividades e abordagens comunitárias nas localidades pesqueiras da área de influência do ativo. Além disso, também são realizados anúncios em rádios comerciais AM, FM e em VHF (frequência marítima), formalizando o início de novas atividades e em outros momentos que sejam pertinentes de serem informados, como a chegada de uma unidade marítima. Também monitoramos continuamente a Zona de Segurança das unidades marítimas (raio de 500m ao redor do FPSO/Sonda) para evitar acidentes envolvendo as embarcações de pesca. Sempre que necessário, é realizada a comunicação direta entre a unidade marítima e as embarcações pesqueiras próximas à atividade, por meio de um profissional capacitado.
As comunidades podem se comunicar com a Enauta por meio telefone ou site, canais divulgados em todo material informativo do PCS. Além disso, a meta do PCS é registrar e retornar 100% dos contatos realizados pelos canais de comunicação no período de até 5 dias úteis. Não foram registradas manfestações por esses canais em 2022.</t>
  </si>
  <si>
    <t>Investimento social privado</t>
  </si>
  <si>
    <t>GRI 3-3 | 11.14.1 | 11.14.4 | 11.14.5 | 11.15.1 | 11.15.2 | 203-1 | 203-2 | 413-1</t>
  </si>
  <si>
    <t>Em nossa estratégia, a realização do investimento em projetos sociais é voltada para a promoção da educação, da cultura, da saúde e da preservação ambiental. Os recursos são obtidos por meio de leis de incentivo e os projetos apoiados são selecionados de acordo com a sua relevância e a consonância das iniciativas com as metas dos Objetivos de Desenvolvimento Sustentável (ODS), propostas pela ONU na Agenda 2030.
Em 2022, realizamos o maior investimento social da história da companhia, totalizando R$ 13 milhões. Ao todo, 20 projetos de organizações da sociedade civil foram selecionados e apoiados. Como destaque, patrocinamos a inauguração da Ala Enauta do Hospital Pequeno Príncipe, maior instituição de saúde pediátrica do Brasil e referência em procedimentos pediátricos de alta e média complexidade, como transplantes de órgãos. O hospital beneficia mais de 300 crianças e adolescentes por ano e 80% dos atendimentos é realizado por meio do Sistema Único de Saúde (SUS).
Outra iniciativa apoiada foi o espetáculo “Vozes Negras – O Poder do Canto Feminino”, que reviveu o legado e homenageou o talento de cantoras negras brasileiras. As seis apresentações tiveram diferentes temas, cada uma sobre um período histórico e cultural do Brasil, ampliando o debate sobre a equidade de gênero e questões étnico-raciais na sociedade brasileira.</t>
  </si>
  <si>
    <r>
      <t xml:space="preserve">Conheça todos os projetos e iniciativas apoiadas no </t>
    </r>
    <r>
      <rPr>
        <b/>
        <u/>
        <sz val="9"/>
        <color theme="5"/>
        <rFont val="Fira Sans"/>
        <family val="2"/>
        <scheme val="major"/>
      </rPr>
      <t>site institucional</t>
    </r>
    <r>
      <rPr>
        <sz val="9"/>
        <color theme="1"/>
        <rFont val="Fira Sans"/>
        <family val="2"/>
        <scheme val="major"/>
      </rPr>
      <t xml:space="preserve"> da Enauta.</t>
    </r>
  </si>
  <si>
    <t>Investimento social da Enauta (R$ milhões)</t>
  </si>
  <si>
    <t>Recursos próprios (doações)</t>
  </si>
  <si>
    <t>Recursos incentivados</t>
  </si>
  <si>
    <t>Povos indígenas</t>
  </si>
  <si>
    <t>GRI 3-3 | 11.17.1 | 11.17.2 | 11.17.3 | 11.17.4 | 411-1</t>
  </si>
  <si>
    <t>As atividades atualmente desenvolvidas pela Enauta para produção e exploração de campos de óleo e gás não têm impacto sobre povos indígenas. Nenhuma comunidade desse tipo foi identificada na área de influência do Campo de Atlanta, ativo que a companhia opera e detém 100% de participação.
Em nossa companhia, o potencial relacionamento com povos indígenas é orientado pelas diretrizes da Política sobre Pessoas e Direitos Humanos, que estabelece a preocupação com o respeito à totalidade dos aspectos culturais dos Povos e Comunidades Tradicionais (PCTs) do Brasil, classificação que abrange povos indígenas, quilombolas, extrativistas, pescadores artesanais e outros tipos de agrupamentos comunitários.
Em qualquer interação com as comunidades tradicionais, além das atividades previstas e executadas pelo Programa de Comunicação Social (PCS), temos o compromisso de divulgar os Princípios Orientadores sobre Empresas e Direitos Humanos.</t>
  </si>
  <si>
    <t>Qualificação dos colaboradores em sustentabilidade, por meio de iniciativas como o Workshop ESG e o curso on-line de Diversidade e Inclusão</t>
  </si>
  <si>
    <t>GRI 2 | Conteúdos gerais 2021</t>
  </si>
  <si>
    <t>GRI 3 | Temas materiais 2021</t>
  </si>
  <si>
    <t>A Enauta não realiza plantios de refloresta-mento e não possui áreas sob proteção ambiental da companhia.</t>
  </si>
  <si>
    <t>Trata da gestão de riscos e impactos ambientais associados às atividades para operação e exploração de campos de óleo e gás. A companhia divulga os investimentos e projetos voltados para a manutenção de elevados padrões de desempenho, considerando a inovação de processos e tecnologias como potencial alavanca para reduzir impactos e mitigar riscos, incluindo o engajamento de fornecedores críticos.</t>
  </si>
  <si>
    <r>
      <t xml:space="preserve">Veja o infográfico de nosso modelo de negócio no </t>
    </r>
    <r>
      <rPr>
        <b/>
        <u/>
        <sz val="9"/>
        <color theme="5"/>
        <rFont val="Fira Sans"/>
        <family val="2"/>
        <scheme val="minor"/>
      </rPr>
      <t>Relatório Anual de Sustentabilidade 2022</t>
    </r>
    <r>
      <rPr>
        <sz val="9"/>
        <rFont val="Fira Sans"/>
        <family val="2"/>
        <scheme val="minor"/>
      </rPr>
      <t>.</t>
    </r>
  </si>
  <si>
    <t>A Enauta emprega o ICS (Incident Command System), ferramenta adotada internacionalmente e utilizada para gerenciar respostas a emergências, provendo um padrão de estrutura organizacional, procedimentos, termologias e formulários a fim de aperfeiçoar as ações de gerenciamento e as operações de resposta.
Como medidas de controle para as atividades em que há risco de ocorrência de vazamentos, contamos com programas de inspeção e manutenção dos equipamentos, sistemas de segurança com sensores e alarmes, plano de emergência individual, programa de gerenciamento de integridade, procedimentos operacionais, sistemas de comunicação entre unidade marítima e embarcações de apoio, capacitação técnica, treinamentos diversos, assim como ações de conscientização.
No que tange à remediação, possuímos procedimentos, normas, manuais, equipamentos e materiais utilizados na resposta a emergência para as atividades de perfuração e produção. É estabelecido um documento de interface (Bridging document) com os fornecedores que executam tais atividades, definindo papéis e responsabilidades de cada empresa durante a resposta.
Não houve vazamento significativo em 2022. Conforme o Manual de Comunicação de Incidentes da Agência Nacional do Petróleo, Gás Natural e Biocombustíveis (ANP), é considerada perda de contenção primária significante aquela cujo volume seja maior do que 160 litros.</t>
  </si>
  <si>
    <t>1. Inclui categorias que individualmente representaram menos de 1 tonelada destinada no último ano.</t>
  </si>
  <si>
    <r>
      <t xml:space="preserve">O valor econômico direto gerado e distribuído pela Enauta totalizou R$ 1,6 bilhão em 2022, sendo a distribuição conforme: R$ 128 milhões em Pessoal; R$ 406 milhões em Impostos, taxas e contribuições; R$ 678 milhões em Remuneração de capitais de terceiros; e R$ 383 milhões em Remuneração de capitais próprios. A Demonstração do Valor Adicionado consta nas Demonstrações Financeiras da companhia, disponíveis no </t>
    </r>
    <r>
      <rPr>
        <b/>
        <u/>
        <sz val="9"/>
        <color theme="5"/>
        <rFont val="Fira Sans"/>
        <family val="2"/>
        <scheme val="minor"/>
      </rPr>
      <t>site de Relações com Investidores</t>
    </r>
    <r>
      <rPr>
        <sz val="9"/>
        <rFont val="Fira Sans"/>
        <family val="2"/>
        <scheme val="minor"/>
      </rPr>
      <t>.</t>
    </r>
  </si>
  <si>
    <t xml:space="preserve"> - 98 p.p.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</si>
</sst>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
    <numFmt numFmtId="166" formatCode="0.000%"/>
    <numFmt numFmtId="167" formatCode="0.0"/>
  </numFmts>
  <fonts count="68" x14ac:knownFonts="1">
    <font>
      <sz val="11"/>
      <color theme="1"/>
      <name val="Fira Sans"/>
      <family val="2"/>
      <scheme val="minor"/>
    </font>
    <font>
      <sz val="11"/>
      <color theme="1"/>
      <name val="Fira Sans"/>
      <family val="2"/>
      <scheme val="minor"/>
    </font>
    <font>
      <u/>
      <sz val="11"/>
      <color theme="10"/>
      <name val="Fira Sans"/>
      <family val="2"/>
      <scheme val="minor"/>
    </font>
    <font>
      <sz val="10"/>
      <color theme="1"/>
      <name val="Fira Sans"/>
      <family val="2"/>
      <scheme val="minor"/>
    </font>
    <font>
      <sz val="11"/>
      <color theme="1" tint="0.249977111117893"/>
      <name val="Fira Sans"/>
      <family val="2"/>
      <scheme val="minor"/>
    </font>
    <font>
      <sz val="12"/>
      <color theme="1"/>
      <name val="Fira Sans"/>
      <family val="2"/>
      <scheme val="minor"/>
    </font>
    <font>
      <sz val="12"/>
      <color theme="1" tint="0.249977111117893"/>
      <name val="Fira Sans"/>
      <family val="2"/>
      <scheme val="minor"/>
    </font>
    <font>
      <sz val="10"/>
      <color theme="1" tint="0.249977111117893"/>
      <name val="Fira Sans"/>
      <family val="2"/>
      <scheme val="minor"/>
    </font>
    <font>
      <i/>
      <sz val="10"/>
      <color theme="1" tint="0.249977111117893"/>
      <name val="Fira Sans"/>
      <family val="2"/>
      <scheme val="minor"/>
    </font>
    <font>
      <b/>
      <sz val="10"/>
      <color theme="1" tint="0.249977111117893"/>
      <name val="Fira Sans"/>
      <family val="2"/>
      <scheme val="minor"/>
    </font>
    <font>
      <b/>
      <sz val="36"/>
      <color theme="1" tint="0.249977111117893"/>
      <name val="Fira Sans"/>
      <family val="2"/>
      <scheme val="minor"/>
    </font>
    <font>
      <b/>
      <sz val="11"/>
      <color theme="5"/>
      <name val="Fira Sans"/>
      <family val="2"/>
      <scheme val="minor"/>
    </font>
    <font>
      <b/>
      <u/>
      <sz val="11"/>
      <color theme="5"/>
      <name val="Fira Sans"/>
      <family val="2"/>
      <scheme val="minor"/>
    </font>
    <font>
      <sz val="11"/>
      <color theme="1"/>
      <name val="Fira Sans"/>
      <family val="2"/>
      <scheme val="major"/>
    </font>
    <font>
      <sz val="10"/>
      <color theme="1"/>
      <name val="Fira Sans"/>
      <family val="2"/>
      <scheme val="major"/>
    </font>
    <font>
      <b/>
      <sz val="11"/>
      <color theme="4"/>
      <name val="Fira Sans"/>
      <family val="2"/>
      <scheme val="major"/>
    </font>
    <font>
      <i/>
      <sz val="10"/>
      <color theme="1"/>
      <name val="Fira Sans"/>
      <family val="2"/>
      <scheme val="major"/>
    </font>
    <font>
      <u/>
      <sz val="10"/>
      <color theme="4"/>
      <name val="Fira Sans"/>
      <family val="2"/>
      <scheme val="major"/>
    </font>
    <font>
      <sz val="10"/>
      <name val="Fira Sans"/>
      <family val="2"/>
      <scheme val="major"/>
    </font>
    <font>
      <sz val="12"/>
      <color theme="1"/>
      <name val="Fira Sans"/>
      <family val="2"/>
      <scheme val="major"/>
    </font>
    <font>
      <sz val="16"/>
      <color theme="1"/>
      <name val="Fira Sans"/>
      <family val="2"/>
      <scheme val="major"/>
    </font>
    <font>
      <b/>
      <sz val="11"/>
      <color theme="1"/>
      <name val="Fira Sans"/>
      <family val="2"/>
      <scheme val="major"/>
    </font>
    <font>
      <b/>
      <sz val="10"/>
      <color theme="0"/>
      <name val="Fira Sans"/>
      <family val="2"/>
      <scheme val="major"/>
    </font>
    <font>
      <b/>
      <sz val="10"/>
      <color theme="4"/>
      <name val="Fira Sans"/>
      <family val="2"/>
      <scheme val="major"/>
    </font>
    <font>
      <b/>
      <sz val="9"/>
      <color theme="0"/>
      <name val="Fira Sans"/>
      <family val="2"/>
      <scheme val="major"/>
    </font>
    <font>
      <sz val="9"/>
      <color theme="1"/>
      <name val="Fira Sans"/>
      <family val="2"/>
      <scheme val="major"/>
    </font>
    <font>
      <b/>
      <sz val="9"/>
      <color theme="4"/>
      <name val="Fira Sans"/>
      <family val="2"/>
      <scheme val="major"/>
    </font>
    <font>
      <u/>
      <sz val="9"/>
      <color theme="4"/>
      <name val="Fira Sans"/>
      <family val="2"/>
      <scheme val="major"/>
    </font>
    <font>
      <i/>
      <sz val="9"/>
      <color theme="1"/>
      <name val="Fira Sans"/>
      <family val="2"/>
      <scheme val="major"/>
    </font>
    <font>
      <sz val="9"/>
      <name val="Fira Sans"/>
      <family val="2"/>
      <scheme val="major"/>
    </font>
    <font>
      <b/>
      <sz val="11"/>
      <color theme="0"/>
      <name val="Fira Sans"/>
      <family val="2"/>
      <scheme val="major"/>
    </font>
    <font>
      <b/>
      <sz val="20"/>
      <color theme="5"/>
      <name val="Fira Sans"/>
      <family val="2"/>
      <scheme val="major"/>
    </font>
    <font>
      <vertAlign val="subscript"/>
      <sz val="10"/>
      <color theme="1"/>
      <name val="Fira Sans"/>
      <family val="2"/>
      <scheme val="major"/>
    </font>
    <font>
      <sz val="20"/>
      <color theme="1"/>
      <name val="Fira Sans"/>
      <family val="2"/>
      <scheme val="major"/>
    </font>
    <font>
      <vertAlign val="subscript"/>
      <sz val="9"/>
      <color theme="1"/>
      <name val="Fira Sans"/>
      <family val="2"/>
      <scheme val="major"/>
    </font>
    <font>
      <b/>
      <sz val="10"/>
      <color theme="1"/>
      <name val="Fira Sans"/>
      <family val="2"/>
      <scheme val="major"/>
    </font>
    <font>
      <b/>
      <sz val="20"/>
      <color theme="1"/>
      <name val="Fira Sans"/>
      <family val="2"/>
      <scheme val="major"/>
    </font>
    <font>
      <vertAlign val="superscript"/>
      <sz val="10"/>
      <color theme="1"/>
      <name val="Fira Sans"/>
      <family val="2"/>
      <scheme val="major"/>
    </font>
    <font>
      <b/>
      <i/>
      <sz val="10"/>
      <color theme="4"/>
      <name val="Fira Sans"/>
      <family val="2"/>
      <scheme val="major"/>
    </font>
    <font>
      <b/>
      <sz val="10"/>
      <color theme="5"/>
      <name val="Fira Sans"/>
      <family val="2"/>
      <scheme val="major"/>
    </font>
    <font>
      <sz val="8"/>
      <color theme="1"/>
      <name val="Fira Sans"/>
      <family val="2"/>
      <scheme val="major"/>
    </font>
    <font>
      <sz val="10"/>
      <color theme="0"/>
      <name val="Fira Sans"/>
      <family val="2"/>
      <scheme val="major"/>
    </font>
    <font>
      <b/>
      <sz val="9"/>
      <color theme="5"/>
      <name val="Fira Sans"/>
      <family val="2"/>
      <scheme val="major"/>
    </font>
    <font>
      <b/>
      <u/>
      <sz val="9"/>
      <color theme="5"/>
      <name val="Fira Sans"/>
      <family val="2"/>
      <scheme val="major"/>
    </font>
    <font>
      <b/>
      <sz val="9"/>
      <color theme="1"/>
      <name val="Fira Sans"/>
      <family val="2"/>
      <scheme val="major"/>
    </font>
    <font>
      <vertAlign val="superscript"/>
      <sz val="9"/>
      <color theme="1"/>
      <name val="Fira Sans"/>
      <family val="2"/>
      <scheme val="major"/>
    </font>
    <font>
      <sz val="10"/>
      <color theme="5"/>
      <name val="Fira Sans"/>
      <family val="2"/>
      <scheme val="major"/>
    </font>
    <font>
      <sz val="9"/>
      <name val="Fira Sans"/>
      <family val="2"/>
      <scheme val="minor"/>
    </font>
    <font>
      <b/>
      <u/>
      <sz val="9"/>
      <color theme="5"/>
      <name val="Fira Sans"/>
      <family val="2"/>
      <scheme val="minor"/>
    </font>
    <font>
      <sz val="11"/>
      <name val="Fira Sans"/>
      <family val="2"/>
      <scheme val="major"/>
    </font>
    <font>
      <i/>
      <sz val="8"/>
      <color theme="1"/>
      <name val="Fira Sans"/>
      <family val="2"/>
      <scheme val="major"/>
    </font>
    <font>
      <b/>
      <vertAlign val="superscript"/>
      <sz val="9"/>
      <color theme="4"/>
      <name val="Fira Sans"/>
      <family val="2"/>
      <scheme val="major"/>
    </font>
    <font>
      <sz val="9"/>
      <color theme="1"/>
      <name val="Fira Sans"/>
      <family val="2"/>
      <scheme val="minor"/>
    </font>
    <font>
      <b/>
      <sz val="18"/>
      <color theme="5"/>
      <name val="Fira Sans"/>
      <family val="2"/>
      <scheme val="major"/>
    </font>
    <font>
      <b/>
      <sz val="12"/>
      <color theme="4"/>
      <name val="Fira Sans"/>
      <family val="2"/>
      <scheme val="major"/>
    </font>
    <font>
      <sz val="12"/>
      <name val="Fira Sans"/>
      <family val="2"/>
      <scheme val="major"/>
    </font>
    <font>
      <b/>
      <vertAlign val="superscript"/>
      <sz val="10"/>
      <color theme="0"/>
      <name val="Fira Sans"/>
      <family val="2"/>
      <scheme val="major"/>
    </font>
    <font>
      <b/>
      <sz val="11"/>
      <color theme="5"/>
      <name val="Fira Sans"/>
      <family val="2"/>
      <scheme val="major"/>
    </font>
    <font>
      <sz val="11"/>
      <color theme="0"/>
      <name val="Fira Sans"/>
      <family val="2"/>
      <scheme val="major"/>
    </font>
    <font>
      <u/>
      <vertAlign val="superscript"/>
      <sz val="9"/>
      <color theme="4"/>
      <name val="Fira Sans"/>
      <family val="2"/>
      <scheme val="major"/>
    </font>
    <font>
      <b/>
      <vertAlign val="subscript"/>
      <sz val="10"/>
      <color theme="0"/>
      <name val="Fira Sans"/>
      <family val="2"/>
      <scheme val="major"/>
    </font>
    <font>
      <vertAlign val="subscript"/>
      <sz val="10"/>
      <color theme="0"/>
      <name val="Fira Sans"/>
      <family val="2"/>
      <scheme val="major"/>
    </font>
    <font>
      <b/>
      <vertAlign val="subscript"/>
      <sz val="9"/>
      <color theme="4"/>
      <name val="Fira Sans"/>
      <family val="2"/>
      <scheme val="major"/>
    </font>
    <font>
      <sz val="9"/>
      <color rgb="FF006A6F"/>
      <name val="Fira Sans"/>
      <family val="2"/>
      <scheme val="major"/>
    </font>
    <font>
      <sz val="8"/>
      <name val="Fira Sans"/>
      <family val="2"/>
      <scheme val="major"/>
    </font>
    <font>
      <b/>
      <sz val="10"/>
      <name val="Fira Sans"/>
      <family val="2"/>
      <scheme val="major"/>
    </font>
    <font>
      <b/>
      <vertAlign val="superscript"/>
      <sz val="10"/>
      <color theme="4"/>
      <name val="Fira Sans"/>
      <family val="2"/>
      <scheme val="major"/>
    </font>
    <font>
      <u/>
      <sz val="10"/>
      <color theme="1"/>
      <name val="Fira Sans"/>
      <family val="2"/>
      <scheme val="major"/>
    </font>
  </fonts>
  <fills count="6">
    <fill>
      <patternFill patternType="none"/>
    </fill>
    <fill>
      <patternFill patternType="gray125"/>
    </fill>
    <fill>
      <patternFill patternType="solid">
        <fgColor theme="0" tint="-4.9989318521683403E-2"/>
        <bgColor indexed="64"/>
      </patternFill>
    </fill>
    <fill>
      <patternFill patternType="solid">
        <fgColor theme="4"/>
        <bgColor indexed="64"/>
      </patternFill>
    </fill>
    <fill>
      <patternFill patternType="solid">
        <fgColor theme="0" tint="-0.14999847407452621"/>
        <bgColor indexed="64"/>
      </patternFill>
    </fill>
    <fill>
      <patternFill patternType="solid">
        <fgColor rgb="FFD9D9D9"/>
        <bgColor indexed="64"/>
      </patternFill>
    </fill>
  </fills>
  <borders count="34">
    <border>
      <left/>
      <right/>
      <top/>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right/>
      <top/>
      <bottom style="thin">
        <color theme="4" tint="-0.24994659260841701"/>
      </bottom>
      <diagonal/>
    </border>
    <border>
      <left style="thin">
        <color theme="4" tint="-0.24994659260841701"/>
      </left>
      <right style="thin">
        <color theme="4" tint="-0.24994659260841701"/>
      </right>
      <top style="thin">
        <color theme="4" tint="-0.24994659260841701"/>
      </top>
      <bottom/>
      <diagonal/>
    </border>
    <border>
      <left style="thin">
        <color theme="4" tint="-0.24994659260841701"/>
      </left>
      <right style="thin">
        <color theme="4" tint="-0.24994659260841701"/>
      </right>
      <top/>
      <bottom/>
      <diagonal/>
    </border>
    <border>
      <left style="thin">
        <color theme="4" tint="-0.24994659260841701"/>
      </left>
      <right style="thin">
        <color theme="4" tint="-0.24994659260841701"/>
      </right>
      <top/>
      <bottom style="thin">
        <color theme="4" tint="-0.24994659260841701"/>
      </bottom>
      <diagonal/>
    </border>
    <border>
      <left style="thin">
        <color theme="4" tint="-0.24994659260841701"/>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style="thin">
        <color theme="4" tint="-0.24994659260841701"/>
      </left>
      <right/>
      <top style="thin">
        <color theme="4" tint="-0.24994659260841701"/>
      </top>
      <bottom/>
      <diagonal/>
    </border>
    <border>
      <left/>
      <right/>
      <top style="thin">
        <color theme="4" tint="-0.24994659260841701"/>
      </top>
      <bottom/>
      <diagonal/>
    </border>
    <border>
      <left/>
      <right style="thin">
        <color theme="4" tint="-0.24994659260841701"/>
      </right>
      <top style="thin">
        <color theme="4" tint="-0.24994659260841701"/>
      </top>
      <bottom/>
      <diagonal/>
    </border>
    <border>
      <left style="thin">
        <color theme="4" tint="-0.24994659260841701"/>
      </left>
      <right/>
      <top/>
      <bottom style="thin">
        <color theme="4" tint="-0.24994659260841701"/>
      </bottom>
      <diagonal/>
    </border>
    <border>
      <left/>
      <right style="thin">
        <color theme="4" tint="-0.24994659260841701"/>
      </right>
      <top/>
      <bottom style="thin">
        <color theme="4" tint="-0.24994659260841701"/>
      </bottom>
      <diagonal/>
    </border>
    <border>
      <left style="thin">
        <color theme="4" tint="-0.24994659260841701"/>
      </left>
      <right/>
      <top/>
      <bottom/>
      <diagonal/>
    </border>
    <border>
      <left style="thin">
        <color theme="4"/>
      </left>
      <right style="thin">
        <color theme="4"/>
      </right>
      <top style="thin">
        <color theme="4"/>
      </top>
      <bottom style="thin">
        <color theme="4"/>
      </bottom>
      <diagonal/>
    </border>
    <border>
      <left style="thin">
        <color theme="4"/>
      </left>
      <right/>
      <top/>
      <bottom/>
      <diagonal/>
    </border>
    <border>
      <left/>
      <right style="thin">
        <color theme="4"/>
      </right>
      <top/>
      <bottom/>
      <diagonal/>
    </border>
    <border>
      <left/>
      <right/>
      <top style="thin">
        <color theme="4"/>
      </top>
      <bottom/>
      <diagonal/>
    </border>
    <border>
      <left style="thin">
        <color theme="4"/>
      </left>
      <right/>
      <top style="thin">
        <color theme="4"/>
      </top>
      <bottom style="thin">
        <color theme="4"/>
      </bottom>
      <diagonal/>
    </border>
    <border>
      <left/>
      <right/>
      <top style="thin">
        <color theme="4"/>
      </top>
      <bottom style="thin">
        <color theme="4"/>
      </bottom>
      <diagonal/>
    </border>
    <border>
      <left/>
      <right style="thin">
        <color theme="4"/>
      </right>
      <top style="thin">
        <color theme="4"/>
      </top>
      <bottom style="thin">
        <color theme="4"/>
      </bottom>
      <diagonal/>
    </border>
    <border>
      <left style="thin">
        <color theme="4"/>
      </left>
      <right/>
      <top style="thin">
        <color theme="4"/>
      </top>
      <bottom/>
      <diagonal/>
    </border>
    <border>
      <left/>
      <right style="thin">
        <color theme="4"/>
      </right>
      <top style="thin">
        <color theme="4"/>
      </top>
      <bottom/>
      <diagonal/>
    </border>
    <border>
      <left style="thin">
        <color theme="4"/>
      </left>
      <right/>
      <top/>
      <bottom style="thin">
        <color theme="4"/>
      </bottom>
      <diagonal/>
    </border>
    <border>
      <left/>
      <right/>
      <top/>
      <bottom style="thin">
        <color theme="4"/>
      </bottom>
      <diagonal/>
    </border>
    <border>
      <left/>
      <right style="thin">
        <color theme="4"/>
      </right>
      <top/>
      <bottom style="thin">
        <color theme="4"/>
      </bottom>
      <diagonal/>
    </border>
    <border>
      <left style="thin">
        <color theme="4"/>
      </left>
      <right style="thin">
        <color theme="4"/>
      </right>
      <top style="thin">
        <color theme="4"/>
      </top>
      <bottom/>
      <diagonal/>
    </border>
    <border>
      <left style="thin">
        <color theme="4"/>
      </left>
      <right style="thin">
        <color theme="4"/>
      </right>
      <top/>
      <bottom/>
      <diagonal/>
    </border>
    <border>
      <left style="thin">
        <color theme="4"/>
      </left>
      <right style="thin">
        <color theme="4"/>
      </right>
      <top/>
      <bottom style="thin">
        <color theme="4"/>
      </bottom>
      <diagonal/>
    </border>
    <border>
      <left style="thin">
        <color indexed="64"/>
      </left>
      <right style="thin">
        <color indexed="64"/>
      </right>
      <top style="thin">
        <color indexed="64"/>
      </top>
      <bottom style="thin">
        <color indexed="64"/>
      </bottom>
      <diagonal/>
    </border>
    <border>
      <left/>
      <right style="mediumDashed">
        <color theme="4"/>
      </right>
      <top/>
      <bottom/>
      <diagonal/>
    </border>
    <border>
      <left/>
      <right/>
      <top/>
      <bottom style="mediumDashed">
        <color theme="4"/>
      </bottom>
      <diagonal/>
    </border>
    <border>
      <left/>
      <right style="thin">
        <color theme="4" tint="-0.24994659260841701"/>
      </right>
      <top/>
      <bottom/>
      <diagonal/>
    </border>
  </borders>
  <cellStyleXfs count="3">
    <xf numFmtId="0" fontId="0" fillId="0" borderId="0"/>
    <xf numFmtId="9" fontId="1" fillId="0" borderId="0" applyFont="0" applyFill="0" applyBorder="0" applyAlignment="0" applyProtection="0"/>
    <xf numFmtId="0" fontId="2" fillId="0" borderId="0" applyNumberFormat="0" applyFill="0" applyBorder="0" applyAlignment="0" applyProtection="0"/>
  </cellStyleXfs>
  <cellXfs count="270">
    <xf numFmtId="0" fontId="0" fillId="0" borderId="0" xfId="0"/>
    <xf numFmtId="0" fontId="3" fillId="5" borderId="0" xfId="0" applyFont="1" applyFill="1"/>
    <xf numFmtId="0" fontId="3" fillId="0" borderId="0" xfId="0" applyFont="1"/>
    <xf numFmtId="0" fontId="0" fillId="5" borderId="0" xfId="0" applyFill="1"/>
    <xf numFmtId="0" fontId="4" fillId="5" borderId="31" xfId="0" applyFont="1" applyFill="1" applyBorder="1" applyAlignment="1">
      <alignment horizontal="left" vertical="center" wrapText="1"/>
    </xf>
    <xf numFmtId="0" fontId="4" fillId="0" borderId="0" xfId="0" applyFont="1" applyAlignment="1">
      <alignment horizontal="left" vertical="center" wrapText="1"/>
    </xf>
    <xf numFmtId="0" fontId="5" fillId="5" borderId="0" xfId="0" applyFont="1" applyFill="1"/>
    <xf numFmtId="0" fontId="6" fillId="0" borderId="0" xfId="0" applyFont="1" applyAlignment="1">
      <alignment vertical="center" wrapText="1"/>
    </xf>
    <xf numFmtId="0" fontId="5" fillId="0" borderId="0" xfId="0" applyFont="1"/>
    <xf numFmtId="0" fontId="0" fillId="5" borderId="31" xfId="0" applyFill="1" applyBorder="1"/>
    <xf numFmtId="0" fontId="10" fillId="5" borderId="0" xfId="0" applyFont="1" applyFill="1"/>
    <xf numFmtId="0" fontId="13" fillId="4" borderId="0" xfId="0" applyFont="1" applyFill="1" applyAlignment="1">
      <alignment vertical="center" wrapText="1"/>
    </xf>
    <xf numFmtId="0" fontId="13" fillId="0" borderId="0" xfId="0" applyFont="1" applyAlignment="1">
      <alignment vertical="center" wrapText="1"/>
    </xf>
    <xf numFmtId="0" fontId="15" fillId="0" borderId="2" xfId="0" applyFont="1" applyBorder="1" applyAlignment="1">
      <alignment horizontal="center" vertical="center" wrapText="1"/>
    </xf>
    <xf numFmtId="0" fontId="14" fillId="0" borderId="0" xfId="0" applyFont="1" applyAlignment="1">
      <alignment vertical="center" wrapText="1"/>
    </xf>
    <xf numFmtId="0" fontId="20" fillId="4" borderId="0" xfId="0" applyFont="1" applyFill="1" applyAlignment="1">
      <alignment vertical="center" wrapText="1"/>
    </xf>
    <xf numFmtId="0" fontId="20" fillId="0" borderId="0" xfId="0" applyFont="1" applyAlignment="1">
      <alignment vertical="center" wrapText="1"/>
    </xf>
    <xf numFmtId="0" fontId="25" fillId="0" borderId="0" xfId="0" applyFont="1" applyAlignment="1">
      <alignment vertical="center" wrapText="1"/>
    </xf>
    <xf numFmtId="0" fontId="25" fillId="0" borderId="1" xfId="0" applyFont="1" applyBorder="1" applyAlignment="1">
      <alignment horizontal="left" vertical="center" wrapText="1"/>
    </xf>
    <xf numFmtId="0" fontId="25" fillId="0" borderId="1" xfId="0" applyFont="1" applyBorder="1" applyAlignment="1">
      <alignment vertical="center" wrapText="1"/>
    </xf>
    <xf numFmtId="0" fontId="25" fillId="0" borderId="1" xfId="0" applyFont="1" applyBorder="1" applyAlignment="1">
      <alignment horizontal="right" vertical="center" wrapText="1"/>
    </xf>
    <xf numFmtId="0" fontId="25" fillId="0" borderId="3" xfId="0" applyFont="1" applyBorder="1" applyAlignment="1">
      <alignment horizontal="left" vertical="center" wrapText="1"/>
    </xf>
    <xf numFmtId="0" fontId="25" fillId="0" borderId="3" xfId="0" applyFont="1" applyBorder="1" applyAlignment="1">
      <alignment horizontal="right" vertical="center" wrapText="1"/>
    </xf>
    <xf numFmtId="0" fontId="25" fillId="0" borderId="6" xfId="0" applyFont="1" applyBorder="1" applyAlignment="1">
      <alignment vertical="center" wrapText="1"/>
    </xf>
    <xf numFmtId="0" fontId="25" fillId="0" borderId="7" xfId="0" applyFont="1" applyBorder="1" applyAlignment="1">
      <alignment horizontal="right" vertical="center" wrapText="1"/>
    </xf>
    <xf numFmtId="0" fontId="22" fillId="3" borderId="1" xfId="0" applyFont="1" applyFill="1" applyBorder="1" applyAlignment="1">
      <alignment horizontal="center" vertical="center" wrapText="1"/>
    </xf>
    <xf numFmtId="0" fontId="15" fillId="0" borderId="2" xfId="0" applyFont="1" applyBorder="1" applyAlignment="1">
      <alignment horizontal="center" vertical="top" wrapText="1"/>
    </xf>
    <xf numFmtId="9" fontId="14" fillId="0" borderId="0" xfId="0" applyNumberFormat="1" applyFont="1" applyAlignment="1">
      <alignment vertical="center" wrapText="1"/>
    </xf>
    <xf numFmtId="0" fontId="33" fillId="0" borderId="0" xfId="0" applyFont="1" applyAlignment="1">
      <alignment vertical="center" wrapText="1"/>
    </xf>
    <xf numFmtId="0" fontId="15" fillId="0" borderId="0" xfId="0" applyFont="1" applyAlignment="1">
      <alignment horizontal="center" vertical="top" wrapText="1"/>
    </xf>
    <xf numFmtId="0" fontId="36" fillId="0" borderId="0" xfId="0" applyFont="1" applyAlignment="1">
      <alignment vertical="center" wrapText="1"/>
    </xf>
    <xf numFmtId="0" fontId="13" fillId="4" borderId="0" xfId="0" applyFont="1" applyFill="1" applyAlignment="1" applyProtection="1">
      <alignment vertical="center" wrapText="1"/>
      <protection hidden="1"/>
    </xf>
    <xf numFmtId="0" fontId="13" fillId="0" borderId="0" xfId="0" applyFont="1" applyAlignment="1" applyProtection="1">
      <alignment vertical="center" wrapText="1"/>
      <protection hidden="1"/>
    </xf>
    <xf numFmtId="0" fontId="33" fillId="0" borderId="0" xfId="0" applyFont="1" applyAlignment="1" applyProtection="1">
      <alignment vertical="center" wrapText="1"/>
      <protection hidden="1"/>
    </xf>
    <xf numFmtId="0" fontId="14" fillId="0" borderId="0" xfId="0" applyFont="1" applyAlignment="1" applyProtection="1">
      <alignment vertical="center" wrapText="1"/>
      <protection hidden="1"/>
    </xf>
    <xf numFmtId="0" fontId="14" fillId="0" borderId="1" xfId="0" applyFont="1" applyBorder="1" applyAlignment="1" applyProtection="1">
      <alignment vertical="center" wrapText="1"/>
      <protection hidden="1"/>
    </xf>
    <xf numFmtId="165" fontId="14" fillId="0" borderId="1" xfId="0" applyNumberFormat="1" applyFont="1" applyBorder="1" applyAlignment="1" applyProtection="1">
      <alignment horizontal="right" vertical="center" wrapText="1"/>
      <protection hidden="1"/>
    </xf>
    <xf numFmtId="164" fontId="14" fillId="0" borderId="1" xfId="0" applyNumberFormat="1" applyFont="1" applyBorder="1" applyAlignment="1" applyProtection="1">
      <alignment horizontal="right" vertical="center" wrapText="1"/>
      <protection hidden="1"/>
    </xf>
    <xf numFmtId="164" fontId="14" fillId="0" borderId="1" xfId="1" applyNumberFormat="1" applyFont="1" applyBorder="1" applyAlignment="1" applyProtection="1">
      <alignment horizontal="right" vertical="center" wrapText="1"/>
      <protection hidden="1"/>
    </xf>
    <xf numFmtId="0" fontId="14" fillId="0" borderId="1" xfId="0" applyFont="1" applyBorder="1" applyAlignment="1" applyProtection="1">
      <alignment horizontal="right" vertical="center" wrapText="1"/>
      <protection hidden="1"/>
    </xf>
    <xf numFmtId="2" fontId="14" fillId="0" borderId="1" xfId="0" applyNumberFormat="1" applyFont="1" applyBorder="1" applyAlignment="1" applyProtection="1">
      <alignment horizontal="right" vertical="center" wrapText="1"/>
      <protection hidden="1"/>
    </xf>
    <xf numFmtId="167" fontId="14" fillId="0" borderId="1" xfId="0" applyNumberFormat="1" applyFont="1" applyBorder="1" applyAlignment="1" applyProtection="1">
      <alignment horizontal="right" vertical="center" wrapText="1"/>
      <protection hidden="1"/>
    </xf>
    <xf numFmtId="3" fontId="14" fillId="0" borderId="1" xfId="0" applyNumberFormat="1" applyFont="1" applyBorder="1" applyAlignment="1" applyProtection="1">
      <alignment horizontal="right" vertical="center" wrapText="1"/>
      <protection hidden="1"/>
    </xf>
    <xf numFmtId="0" fontId="22" fillId="3" borderId="1" xfId="0" applyFont="1" applyFill="1" applyBorder="1" applyAlignment="1" applyProtection="1">
      <alignment horizontal="center" vertical="center" wrapText="1"/>
      <protection hidden="1"/>
    </xf>
    <xf numFmtId="2" fontId="14" fillId="0" borderId="1" xfId="0" applyNumberFormat="1" applyFont="1" applyBorder="1" applyAlignment="1" applyProtection="1">
      <alignment vertical="center" wrapText="1"/>
      <protection hidden="1"/>
    </xf>
    <xf numFmtId="0" fontId="19" fillId="0" borderId="0" xfId="0" applyFont="1" applyAlignment="1" applyProtection="1">
      <alignment vertical="center" wrapText="1"/>
      <protection hidden="1"/>
    </xf>
    <xf numFmtId="0" fontId="39" fillId="0" borderId="0" xfId="0" applyFont="1" applyAlignment="1" applyProtection="1">
      <alignment vertical="center"/>
      <protection hidden="1"/>
    </xf>
    <xf numFmtId="0" fontId="39" fillId="0" borderId="0" xfId="0" applyFont="1" applyAlignment="1" applyProtection="1">
      <alignment horizontal="left" vertical="center"/>
      <protection hidden="1"/>
    </xf>
    <xf numFmtId="0" fontId="18" fillId="0" borderId="0" xfId="0" applyFont="1" applyAlignment="1" applyProtection="1">
      <alignment horizontal="left" vertical="center" wrapText="1"/>
      <protection hidden="1"/>
    </xf>
    <xf numFmtId="0" fontId="39" fillId="0" borderId="0" xfId="0" applyFont="1" applyAlignment="1" applyProtection="1">
      <alignment vertical="center" wrapText="1"/>
      <protection hidden="1"/>
    </xf>
    <xf numFmtId="0" fontId="41" fillId="0" borderId="0" xfId="0" applyFont="1" applyAlignment="1" applyProtection="1">
      <alignment vertical="center" wrapText="1"/>
      <protection hidden="1"/>
    </xf>
    <xf numFmtId="2" fontId="41" fillId="0" borderId="0" xfId="0" applyNumberFormat="1" applyFont="1" applyAlignment="1" applyProtection="1">
      <alignment vertical="center" wrapText="1"/>
      <protection hidden="1"/>
    </xf>
    <xf numFmtId="0" fontId="25" fillId="0" borderId="0" xfId="0" applyFont="1" applyAlignment="1" applyProtection="1">
      <alignment vertical="center" wrapText="1"/>
      <protection hidden="1"/>
    </xf>
    <xf numFmtId="0" fontId="26" fillId="2" borderId="15" xfId="0" applyFont="1" applyFill="1" applyBorder="1" applyAlignment="1" applyProtection="1">
      <alignment horizontal="center" vertical="center" wrapText="1"/>
      <protection hidden="1"/>
    </xf>
    <xf numFmtId="0" fontId="25" fillId="0" borderId="15" xfId="0" applyFont="1" applyBorder="1" applyAlignment="1" applyProtection="1">
      <alignment vertical="center" wrapText="1"/>
      <protection hidden="1"/>
    </xf>
    <xf numFmtId="3" fontId="25" fillId="0" borderId="15" xfId="0" applyNumberFormat="1" applyFont="1" applyBorder="1" applyAlignment="1" applyProtection="1">
      <alignment vertical="center" wrapText="1"/>
      <protection hidden="1"/>
    </xf>
    <xf numFmtId="3" fontId="44" fillId="0" borderId="15" xfId="0" applyNumberFormat="1" applyFont="1" applyBorder="1" applyAlignment="1" applyProtection="1">
      <alignment vertical="center" wrapText="1"/>
      <protection hidden="1"/>
    </xf>
    <xf numFmtId="2" fontId="25" fillId="0" borderId="15" xfId="0" applyNumberFormat="1" applyFont="1" applyBorder="1" applyAlignment="1" applyProtection="1">
      <alignment vertical="center" wrapText="1"/>
      <protection hidden="1"/>
    </xf>
    <xf numFmtId="2" fontId="44" fillId="0" borderId="15" xfId="0" applyNumberFormat="1" applyFont="1" applyBorder="1" applyAlignment="1" applyProtection="1">
      <alignment vertical="center" wrapText="1"/>
      <protection hidden="1"/>
    </xf>
    <xf numFmtId="0" fontId="25" fillId="0" borderId="15" xfId="0" applyFont="1" applyBorder="1" applyAlignment="1" applyProtection="1">
      <alignment horizontal="right" vertical="center" wrapText="1"/>
      <protection hidden="1"/>
    </xf>
    <xf numFmtId="3" fontId="44" fillId="0" borderId="15" xfId="0" applyNumberFormat="1" applyFont="1" applyBorder="1" applyAlignment="1" applyProtection="1">
      <alignment horizontal="right" vertical="center" wrapText="1"/>
      <protection hidden="1"/>
    </xf>
    <xf numFmtId="2" fontId="25" fillId="0" borderId="15" xfId="0" applyNumberFormat="1" applyFont="1" applyBorder="1" applyAlignment="1" applyProtection="1">
      <alignment horizontal="right" vertical="center" wrapText="1"/>
      <protection hidden="1"/>
    </xf>
    <xf numFmtId="2" fontId="44" fillId="0" borderId="15" xfId="0" applyNumberFormat="1" applyFont="1" applyBorder="1" applyAlignment="1" applyProtection="1">
      <alignment horizontal="right" vertical="center" wrapText="1"/>
      <protection hidden="1"/>
    </xf>
    <xf numFmtId="0" fontId="46" fillId="0" borderId="0" xfId="0" applyFont="1" applyAlignment="1" applyProtection="1">
      <alignment vertical="center" wrapText="1"/>
      <protection hidden="1"/>
    </xf>
    <xf numFmtId="0" fontId="25" fillId="0" borderId="0" xfId="0" applyFont="1" applyAlignment="1" applyProtection="1">
      <alignment horizontal="left" vertical="top" wrapText="1"/>
      <protection hidden="1"/>
    </xf>
    <xf numFmtId="0" fontId="47" fillId="0" borderId="1" xfId="2" applyFont="1" applyBorder="1" applyAlignment="1">
      <alignment vertical="center" wrapText="1"/>
    </xf>
    <xf numFmtId="164" fontId="25" fillId="0" borderId="15" xfId="1" applyNumberFormat="1" applyFont="1" applyBorder="1" applyAlignment="1" applyProtection="1">
      <alignment vertical="center" wrapText="1"/>
      <protection hidden="1"/>
    </xf>
    <xf numFmtId="3" fontId="25" fillId="0" borderId="15" xfId="0" applyNumberFormat="1" applyFont="1" applyBorder="1" applyAlignment="1" applyProtection="1">
      <alignment horizontal="right" vertical="center" wrapText="1"/>
      <protection hidden="1"/>
    </xf>
    <xf numFmtId="164" fontId="25" fillId="0" borderId="15" xfId="1" applyNumberFormat="1" applyFont="1" applyBorder="1" applyAlignment="1" applyProtection="1">
      <alignment horizontal="right" vertical="center" wrapText="1"/>
      <protection hidden="1"/>
    </xf>
    <xf numFmtId="164" fontId="14" fillId="0" borderId="0" xfId="0" applyNumberFormat="1" applyFont="1" applyAlignment="1" applyProtection="1">
      <alignment vertical="center" wrapText="1"/>
      <protection hidden="1"/>
    </xf>
    <xf numFmtId="0" fontId="49" fillId="0" borderId="0" xfId="0" applyFont="1" applyAlignment="1" applyProtection="1">
      <alignment vertical="center" wrapText="1"/>
      <protection hidden="1"/>
    </xf>
    <xf numFmtId="0" fontId="18" fillId="0" borderId="0" xfId="0" applyFont="1" applyAlignment="1" applyProtection="1">
      <alignment vertical="center" wrapText="1"/>
      <protection hidden="1"/>
    </xf>
    <xf numFmtId="0" fontId="35" fillId="0" borderId="15" xfId="0" applyFont="1" applyBorder="1" applyAlignment="1" applyProtection="1">
      <alignment vertical="center" wrapText="1"/>
      <protection hidden="1"/>
    </xf>
    <xf numFmtId="0" fontId="22" fillId="0" borderId="0" xfId="0" applyFont="1" applyAlignment="1" applyProtection="1">
      <alignment vertical="center" wrapText="1"/>
      <protection hidden="1"/>
    </xf>
    <xf numFmtId="9" fontId="41" fillId="0" borderId="0" xfId="1" applyFont="1" applyAlignment="1" applyProtection="1">
      <alignment vertical="center" wrapText="1"/>
      <protection hidden="1"/>
    </xf>
    <xf numFmtId="164" fontId="41" fillId="0" borderId="0" xfId="0" applyNumberFormat="1" applyFont="1" applyAlignment="1" applyProtection="1">
      <alignment vertical="center" wrapText="1"/>
      <protection hidden="1"/>
    </xf>
    <xf numFmtId="9" fontId="14" fillId="0" borderId="1" xfId="0" applyNumberFormat="1" applyFont="1" applyBorder="1" applyAlignment="1" applyProtection="1">
      <alignment horizontal="right" vertical="center" wrapText="1"/>
      <protection hidden="1"/>
    </xf>
    <xf numFmtId="0" fontId="26" fillId="2" borderId="15" xfId="0" applyFont="1" applyFill="1" applyBorder="1" applyAlignment="1" applyProtection="1">
      <alignment horizontal="left" vertical="center" wrapText="1"/>
      <protection hidden="1"/>
    </xf>
    <xf numFmtId="9" fontId="25" fillId="0" borderId="15" xfId="0" applyNumberFormat="1" applyFont="1" applyBorder="1" applyAlignment="1" applyProtection="1">
      <alignment vertical="center" wrapText="1"/>
      <protection hidden="1"/>
    </xf>
    <xf numFmtId="0" fontId="44" fillId="0" borderId="15" xfId="0" applyFont="1" applyBorder="1" applyAlignment="1" applyProtection="1">
      <alignment vertical="center" wrapText="1"/>
      <protection hidden="1"/>
    </xf>
    <xf numFmtId="0" fontId="52" fillId="0" borderId="15" xfId="0" applyFont="1" applyBorder="1" applyAlignment="1">
      <alignment vertical="center" wrapText="1"/>
    </xf>
    <xf numFmtId="0" fontId="52" fillId="0" borderId="15" xfId="0" applyFont="1" applyBorder="1" applyAlignment="1">
      <alignment vertical="center"/>
    </xf>
    <xf numFmtId="9" fontId="52" fillId="0" borderId="15" xfId="1" applyFont="1" applyFill="1" applyBorder="1" applyAlignment="1">
      <alignment vertical="center"/>
    </xf>
    <xf numFmtId="9" fontId="52" fillId="0" borderId="15" xfId="1" applyFont="1" applyFill="1" applyBorder="1" applyAlignment="1">
      <alignment horizontal="right" vertical="center"/>
    </xf>
    <xf numFmtId="0" fontId="27" fillId="2" borderId="19" xfId="0" applyFont="1" applyFill="1" applyBorder="1" applyAlignment="1" applyProtection="1">
      <alignment horizontal="left" vertical="center" wrapText="1"/>
      <protection hidden="1"/>
    </xf>
    <xf numFmtId="0" fontId="27" fillId="2" borderId="21" xfId="0" applyFont="1" applyFill="1" applyBorder="1" applyAlignment="1" applyProtection="1">
      <alignment horizontal="left" vertical="center" wrapText="1"/>
      <protection hidden="1"/>
    </xf>
    <xf numFmtId="164" fontId="25" fillId="0" borderId="15" xfId="0" applyNumberFormat="1" applyFont="1" applyBorder="1" applyAlignment="1" applyProtection="1">
      <alignment vertical="center" wrapText="1"/>
      <protection hidden="1"/>
    </xf>
    <xf numFmtId="164" fontId="25" fillId="0" borderId="15" xfId="0" applyNumberFormat="1" applyFont="1" applyBorder="1" applyAlignment="1" applyProtection="1">
      <alignment horizontal="right" vertical="center" wrapText="1"/>
      <protection hidden="1"/>
    </xf>
    <xf numFmtId="164" fontId="44" fillId="0" borderId="15" xfId="0" applyNumberFormat="1" applyFont="1" applyBorder="1" applyAlignment="1" applyProtection="1">
      <alignment vertical="center" wrapText="1"/>
      <protection hidden="1"/>
    </xf>
    <xf numFmtId="0" fontId="44" fillId="0" borderId="15" xfId="0" applyFont="1" applyBorder="1" applyAlignment="1" applyProtection="1">
      <alignment horizontal="right" vertical="center" wrapText="1"/>
      <protection hidden="1"/>
    </xf>
    <xf numFmtId="0" fontId="14" fillId="0" borderId="0" xfId="0" applyFont="1" applyAlignment="1" applyProtection="1">
      <alignment horizontal="left" vertical="center" wrapText="1"/>
      <protection hidden="1"/>
    </xf>
    <xf numFmtId="164" fontId="25" fillId="0" borderId="15" xfId="1" applyNumberFormat="1" applyFont="1" applyFill="1" applyBorder="1" applyAlignment="1" applyProtection="1">
      <alignment vertical="center" wrapText="1"/>
      <protection hidden="1"/>
    </xf>
    <xf numFmtId="0" fontId="55" fillId="0" borderId="0" xfId="0" applyFont="1" applyAlignment="1" applyProtection="1">
      <alignment vertical="center" wrapText="1"/>
      <protection hidden="1"/>
    </xf>
    <xf numFmtId="165" fontId="35" fillId="0" borderId="15" xfId="0" applyNumberFormat="1" applyFont="1" applyBorder="1" applyAlignment="1" applyProtection="1">
      <alignment vertical="center" wrapText="1"/>
      <protection hidden="1"/>
    </xf>
    <xf numFmtId="167" fontId="14" fillId="0" borderId="0" xfId="0" applyNumberFormat="1" applyFont="1" applyAlignment="1" applyProtection="1">
      <alignment vertical="center" wrapText="1"/>
      <protection hidden="1"/>
    </xf>
    <xf numFmtId="0" fontId="22" fillId="0" borderId="0" xfId="0" applyFont="1" applyAlignment="1" applyProtection="1">
      <alignment horizontal="left" vertical="center" wrapText="1"/>
      <protection hidden="1"/>
    </xf>
    <xf numFmtId="165" fontId="41" fillId="0" borderId="0" xfId="0" applyNumberFormat="1" applyFont="1" applyAlignment="1" applyProtection="1">
      <alignment horizontal="right" vertical="center" wrapText="1"/>
      <protection hidden="1"/>
    </xf>
    <xf numFmtId="165" fontId="41" fillId="0" borderId="0" xfId="0" applyNumberFormat="1" applyFont="1" applyAlignment="1" applyProtection="1">
      <alignment vertical="center" wrapText="1"/>
      <protection hidden="1"/>
    </xf>
    <xf numFmtId="0" fontId="26" fillId="2" borderId="15" xfId="0" applyFont="1" applyFill="1" applyBorder="1" applyAlignment="1" applyProtection="1">
      <alignment vertical="center" wrapText="1"/>
      <protection hidden="1"/>
    </xf>
    <xf numFmtId="165" fontId="25" fillId="0" borderId="15" xfId="0" applyNumberFormat="1" applyFont="1" applyBorder="1" applyAlignment="1" applyProtection="1">
      <alignment vertical="center" wrapText="1"/>
      <protection hidden="1"/>
    </xf>
    <xf numFmtId="165" fontId="25" fillId="0" borderId="15" xfId="0" applyNumberFormat="1" applyFont="1" applyBorder="1" applyAlignment="1" applyProtection="1">
      <alignment horizontal="right" vertical="center" wrapText="1"/>
      <protection hidden="1"/>
    </xf>
    <xf numFmtId="165" fontId="44" fillId="0" borderId="15" xfId="0" applyNumberFormat="1" applyFont="1" applyBorder="1" applyAlignment="1" applyProtection="1">
      <alignment vertical="center" wrapText="1"/>
      <protection hidden="1"/>
    </xf>
    <xf numFmtId="165" fontId="44" fillId="0" borderId="15" xfId="0" applyNumberFormat="1" applyFont="1" applyBorder="1" applyAlignment="1" applyProtection="1">
      <alignment horizontal="right" vertical="center" wrapText="1"/>
      <protection hidden="1"/>
    </xf>
    <xf numFmtId="167" fontId="25" fillId="0" borderId="15" xfId="0" applyNumberFormat="1" applyFont="1" applyBorder="1" applyAlignment="1" applyProtection="1">
      <alignment vertical="center" wrapText="1"/>
      <protection hidden="1"/>
    </xf>
    <xf numFmtId="167" fontId="44" fillId="0" borderId="15" xfId="0" applyNumberFormat="1" applyFont="1" applyBorder="1" applyAlignment="1" applyProtection="1">
      <alignment vertical="center" wrapText="1"/>
      <protection hidden="1"/>
    </xf>
    <xf numFmtId="2" fontId="14" fillId="0" borderId="0" xfId="0" applyNumberFormat="1" applyFont="1" applyAlignment="1" applyProtection="1">
      <alignment vertical="center" wrapText="1"/>
      <protection hidden="1"/>
    </xf>
    <xf numFmtId="165" fontId="14" fillId="0" borderId="0" xfId="0" applyNumberFormat="1" applyFont="1" applyAlignment="1" applyProtection="1">
      <alignment horizontal="right" vertical="center" wrapText="1"/>
      <protection hidden="1"/>
    </xf>
    <xf numFmtId="0" fontId="26" fillId="2" borderId="30" xfId="0" applyFont="1" applyFill="1" applyBorder="1" applyAlignment="1" applyProtection="1">
      <alignment vertical="center" wrapText="1"/>
      <protection hidden="1"/>
    </xf>
    <xf numFmtId="0" fontId="25" fillId="0" borderId="30" xfId="0" applyFont="1" applyBorder="1" applyAlignment="1" applyProtection="1">
      <alignment vertical="center" wrapText="1"/>
      <protection hidden="1"/>
    </xf>
    <xf numFmtId="2" fontId="25" fillId="0" borderId="30" xfId="0" applyNumberFormat="1" applyFont="1" applyBorder="1" applyAlignment="1" applyProtection="1">
      <alignment vertical="center" wrapText="1"/>
      <protection hidden="1"/>
    </xf>
    <xf numFmtId="0" fontId="44" fillId="0" borderId="30" xfId="0" applyFont="1" applyBorder="1" applyAlignment="1" applyProtection="1">
      <alignment vertical="center" wrapText="1"/>
      <protection hidden="1"/>
    </xf>
    <xf numFmtId="2" fontId="44" fillId="0" borderId="30" xfId="0" applyNumberFormat="1" applyFont="1" applyBorder="1" applyAlignment="1" applyProtection="1">
      <alignment vertical="center" wrapText="1"/>
      <protection hidden="1"/>
    </xf>
    <xf numFmtId="0" fontId="13" fillId="0" borderId="0" xfId="0" applyFont="1" applyProtection="1">
      <protection hidden="1"/>
    </xf>
    <xf numFmtId="0" fontId="14" fillId="0" borderId="0" xfId="0" applyFont="1" applyProtection="1">
      <protection hidden="1"/>
    </xf>
    <xf numFmtId="0" fontId="23" fillId="0" borderId="0" xfId="0" applyFont="1" applyAlignment="1" applyProtection="1">
      <alignment vertical="center" wrapText="1"/>
      <protection hidden="1"/>
    </xf>
    <xf numFmtId="0" fontId="17" fillId="0" borderId="0" xfId="0" applyFont="1" applyAlignment="1" applyProtection="1">
      <alignment horizontal="left" vertical="center" wrapText="1"/>
      <protection hidden="1"/>
    </xf>
    <xf numFmtId="0" fontId="57" fillId="0" borderId="0" xfId="0" applyFont="1" applyAlignment="1" applyProtection="1">
      <alignment vertical="center" wrapText="1"/>
      <protection hidden="1"/>
    </xf>
    <xf numFmtId="0" fontId="14" fillId="0" borderId="0" xfId="0" applyFont="1" applyAlignment="1" applyProtection="1">
      <alignment vertical="top" wrapText="1"/>
      <protection hidden="1"/>
    </xf>
    <xf numFmtId="0" fontId="58" fillId="0" borderId="0" xfId="0" applyFont="1" applyProtection="1">
      <protection hidden="1"/>
    </xf>
    <xf numFmtId="165" fontId="25" fillId="0" borderId="15" xfId="0" applyNumberFormat="1" applyFont="1" applyBorder="1" applyAlignment="1" applyProtection="1">
      <alignment horizontal="left" vertical="center" wrapText="1"/>
      <protection hidden="1"/>
    </xf>
    <xf numFmtId="0" fontId="35" fillId="0" borderId="0" xfId="0" applyFont="1" applyAlignment="1" applyProtection="1">
      <alignment vertical="center" wrapText="1"/>
      <protection hidden="1"/>
    </xf>
    <xf numFmtId="165" fontId="35" fillId="0" borderId="0" xfId="0" applyNumberFormat="1" applyFont="1" applyAlignment="1" applyProtection="1">
      <alignment vertical="center" wrapText="1"/>
      <protection hidden="1"/>
    </xf>
    <xf numFmtId="164" fontId="14" fillId="0" borderId="0" xfId="1" applyNumberFormat="1" applyFont="1" applyAlignment="1" applyProtection="1">
      <alignment vertical="center" wrapText="1"/>
      <protection hidden="1"/>
    </xf>
    <xf numFmtId="4" fontId="41" fillId="0" borderId="0" xfId="0" applyNumberFormat="1" applyFont="1" applyAlignment="1" applyProtection="1">
      <alignment vertical="center" wrapText="1"/>
      <protection hidden="1"/>
    </xf>
    <xf numFmtId="0" fontId="25" fillId="0" borderId="1" xfId="0" applyFont="1" applyBorder="1" applyAlignment="1" applyProtection="1">
      <alignment horizontal="right" vertical="center" wrapText="1"/>
      <protection hidden="1"/>
    </xf>
    <xf numFmtId="166" fontId="44" fillId="0" borderId="15" xfId="1" applyNumberFormat="1" applyFont="1" applyBorder="1" applyAlignment="1" applyProtection="1">
      <alignment vertical="center" wrapText="1"/>
      <protection hidden="1"/>
    </xf>
    <xf numFmtId="164" fontId="44" fillId="0" borderId="15" xfId="1" applyNumberFormat="1" applyFont="1" applyBorder="1" applyAlignment="1" applyProtection="1">
      <alignment vertical="center" wrapText="1"/>
      <protection hidden="1"/>
    </xf>
    <xf numFmtId="4" fontId="25" fillId="0" borderId="15" xfId="0" applyNumberFormat="1" applyFont="1" applyBorder="1" applyAlignment="1" applyProtection="1">
      <alignment vertical="center" wrapText="1"/>
      <protection hidden="1"/>
    </xf>
    <xf numFmtId="0" fontId="47" fillId="0" borderId="3" xfId="2" applyFont="1" applyFill="1" applyBorder="1" applyAlignment="1">
      <alignment vertical="center" wrapText="1"/>
    </xf>
    <xf numFmtId="165" fontId="25" fillId="0" borderId="0" xfId="0" applyNumberFormat="1" applyFont="1" applyAlignment="1" applyProtection="1">
      <alignment horizontal="left" vertical="center" wrapText="1"/>
      <protection hidden="1"/>
    </xf>
    <xf numFmtId="0" fontId="42" fillId="0" borderId="0" xfId="0" applyFont="1" applyAlignment="1" applyProtection="1">
      <alignment vertical="center" wrapText="1"/>
      <protection hidden="1"/>
    </xf>
    <xf numFmtId="0" fontId="25" fillId="0" borderId="0" xfId="0" applyFont="1" applyAlignment="1" applyProtection="1">
      <alignment vertical="top" wrapText="1"/>
      <protection hidden="1"/>
    </xf>
    <xf numFmtId="0" fontId="47" fillId="0" borderId="1" xfId="2" applyFont="1" applyBorder="1" applyAlignment="1">
      <alignment horizontal="left" vertical="center" wrapText="1"/>
    </xf>
    <xf numFmtId="0" fontId="26" fillId="2" borderId="15" xfId="0" applyFont="1" applyFill="1" applyBorder="1" applyAlignment="1" applyProtection="1">
      <alignment horizontal="right" vertical="center" wrapText="1"/>
      <protection hidden="1"/>
    </xf>
    <xf numFmtId="0" fontId="47" fillId="0" borderId="1" xfId="2" applyFont="1" applyFill="1" applyBorder="1" applyAlignment="1">
      <alignment vertical="center" wrapText="1"/>
    </xf>
    <xf numFmtId="0" fontId="14" fillId="0" borderId="15" xfId="0" applyFont="1" applyBorder="1" applyAlignment="1" applyProtection="1">
      <alignment vertical="top" wrapText="1"/>
      <protection hidden="1"/>
    </xf>
    <xf numFmtId="0" fontId="25" fillId="0" borderId="27" xfId="0" applyFont="1" applyBorder="1" applyAlignment="1" applyProtection="1">
      <alignment vertical="center" wrapText="1"/>
      <protection hidden="1"/>
    </xf>
    <xf numFmtId="164" fontId="25" fillId="0" borderId="27" xfId="1" applyNumberFormat="1" applyFont="1" applyBorder="1" applyAlignment="1" applyProtection="1">
      <alignment vertical="center" wrapText="1"/>
      <protection hidden="1"/>
    </xf>
    <xf numFmtId="164" fontId="25" fillId="0" borderId="27" xfId="1" applyNumberFormat="1" applyFont="1" applyBorder="1" applyAlignment="1" applyProtection="1">
      <alignment horizontal="right" vertical="center" wrapText="1"/>
      <protection hidden="1"/>
    </xf>
    <xf numFmtId="0" fontId="47" fillId="0" borderId="0" xfId="2" applyFont="1" applyAlignment="1" applyProtection="1">
      <alignment horizontal="left" vertical="top" wrapText="1"/>
      <protection hidden="1"/>
    </xf>
    <xf numFmtId="4" fontId="25" fillId="0" borderId="15" xfId="0" applyNumberFormat="1" applyFont="1" applyBorder="1" applyAlignment="1" applyProtection="1">
      <alignment horizontal="right" vertical="center" wrapText="1"/>
      <protection hidden="1"/>
    </xf>
    <xf numFmtId="0" fontId="29" fillId="0" borderId="0" xfId="2" applyFont="1" applyAlignment="1" applyProtection="1">
      <alignment vertical="center"/>
      <protection hidden="1"/>
    </xf>
    <xf numFmtId="9" fontId="41" fillId="0" borderId="0" xfId="1" applyFont="1" applyFill="1" applyAlignment="1" applyProtection="1">
      <alignment vertical="center" wrapText="1"/>
      <protection hidden="1"/>
    </xf>
    <xf numFmtId="165" fontId="22" fillId="0" borderId="0" xfId="0" applyNumberFormat="1" applyFont="1" applyAlignment="1" applyProtection="1">
      <alignment vertical="center" wrapText="1"/>
      <protection hidden="1"/>
    </xf>
    <xf numFmtId="167" fontId="41" fillId="0" borderId="0" xfId="0" applyNumberFormat="1" applyFont="1" applyAlignment="1" applyProtection="1">
      <alignment vertical="center" wrapText="1"/>
      <protection hidden="1"/>
    </xf>
    <xf numFmtId="0" fontId="65" fillId="0" borderId="0" xfId="0" applyFont="1" applyAlignment="1" applyProtection="1">
      <alignment vertical="center" wrapText="1"/>
      <protection hidden="1"/>
    </xf>
    <xf numFmtId="165" fontId="65" fillId="0" borderId="0" xfId="0" applyNumberFormat="1" applyFont="1" applyAlignment="1" applyProtection="1">
      <alignment vertical="center" wrapText="1"/>
      <protection hidden="1"/>
    </xf>
    <xf numFmtId="0" fontId="14" fillId="0" borderId="3" xfId="0" applyFont="1" applyBorder="1" applyAlignment="1" applyProtection="1">
      <alignment vertical="center" wrapText="1"/>
      <protection hidden="1"/>
    </xf>
    <xf numFmtId="164" fontId="14" fillId="0" borderId="3" xfId="0" applyNumberFormat="1" applyFont="1" applyBorder="1" applyAlignment="1" applyProtection="1">
      <alignment horizontal="right" vertical="center" wrapText="1"/>
      <protection hidden="1"/>
    </xf>
    <xf numFmtId="0" fontId="14" fillId="0" borderId="3" xfId="0" applyFont="1" applyBorder="1" applyAlignment="1" applyProtection="1">
      <alignment horizontal="right" vertical="center" wrapText="1"/>
      <protection hidden="1"/>
    </xf>
    <xf numFmtId="0" fontId="67" fillId="0" borderId="0" xfId="0" applyFont="1" applyAlignment="1" applyProtection="1">
      <alignment vertical="center" wrapText="1"/>
      <protection hidden="1"/>
    </xf>
    <xf numFmtId="0" fontId="7" fillId="5" borderId="0" xfId="0" applyFont="1" applyFill="1" applyAlignment="1">
      <alignment horizontal="left" vertical="center" wrapText="1"/>
    </xf>
    <xf numFmtId="0" fontId="11" fillId="5" borderId="0" xfId="2" applyFont="1" applyFill="1" applyAlignment="1">
      <alignment horizontal="left"/>
    </xf>
    <xf numFmtId="0" fontId="25" fillId="0" borderId="1" xfId="0" applyFont="1" applyBorder="1" applyAlignment="1">
      <alignment horizontal="left" vertical="center" wrapText="1"/>
    </xf>
    <xf numFmtId="0" fontId="26" fillId="2" borderId="1" xfId="0" applyFont="1" applyFill="1" applyBorder="1" applyAlignment="1">
      <alignment horizontal="left" vertical="center" wrapText="1"/>
    </xf>
    <xf numFmtId="0" fontId="31" fillId="0" borderId="0" xfId="0" applyFont="1" applyAlignment="1">
      <alignment horizontal="center" vertical="center" wrapText="1"/>
    </xf>
    <xf numFmtId="0" fontId="21" fillId="2" borderId="0" xfId="0" applyFont="1" applyFill="1" applyAlignment="1">
      <alignment horizontal="right" vertical="center" wrapText="1" indent="1"/>
    </xf>
    <xf numFmtId="0" fontId="21" fillId="2" borderId="32" xfId="0" applyFont="1" applyFill="1" applyBorder="1" applyAlignment="1">
      <alignment horizontal="right" vertical="center" indent="1"/>
    </xf>
    <xf numFmtId="0" fontId="13" fillId="2" borderId="0" xfId="0" applyFont="1" applyFill="1" applyAlignment="1">
      <alignment horizontal="left" vertical="center" wrapText="1"/>
    </xf>
    <xf numFmtId="0" fontId="13" fillId="2" borderId="32" xfId="0" applyFont="1" applyFill="1" applyBorder="1" applyAlignment="1">
      <alignment horizontal="left" vertical="center" wrapText="1"/>
    </xf>
    <xf numFmtId="0" fontId="25" fillId="0" borderId="9" xfId="0" applyFont="1" applyBorder="1" applyAlignment="1">
      <alignment horizontal="left" vertical="center" wrapText="1"/>
    </xf>
    <xf numFmtId="0" fontId="25" fillId="0" borderId="10" xfId="0" applyFont="1" applyBorder="1" applyAlignment="1">
      <alignment horizontal="left" vertical="center" wrapText="1"/>
    </xf>
    <xf numFmtId="0" fontId="25" fillId="0" borderId="11" xfId="0" applyFont="1" applyBorder="1" applyAlignment="1">
      <alignment horizontal="left" vertical="center" wrapText="1"/>
    </xf>
    <xf numFmtId="0" fontId="25" fillId="0" borderId="14" xfId="0" applyFont="1" applyBorder="1" applyAlignment="1">
      <alignment horizontal="left" vertical="center" wrapText="1"/>
    </xf>
    <xf numFmtId="0" fontId="25" fillId="0" borderId="0" xfId="0" applyFont="1" applyAlignment="1">
      <alignment horizontal="left" vertical="center" wrapText="1"/>
    </xf>
    <xf numFmtId="0" fontId="25" fillId="0" borderId="33" xfId="0" applyFont="1" applyBorder="1" applyAlignment="1">
      <alignment horizontal="left" vertical="center" wrapText="1"/>
    </xf>
    <xf numFmtId="0" fontId="25" fillId="0" borderId="12" xfId="0" applyFont="1" applyBorder="1" applyAlignment="1">
      <alignment horizontal="left" vertical="center" wrapText="1"/>
    </xf>
    <xf numFmtId="0" fontId="25" fillId="0" borderId="2" xfId="0" applyFont="1" applyBorder="1" applyAlignment="1">
      <alignment horizontal="left" vertical="center" wrapText="1"/>
    </xf>
    <xf numFmtId="0" fontId="25" fillId="0" borderId="13" xfId="0" applyFont="1" applyBorder="1" applyAlignment="1">
      <alignment horizontal="left" vertical="center" wrapText="1"/>
    </xf>
    <xf numFmtId="0" fontId="25" fillId="0" borderId="3" xfId="0" applyFont="1" applyBorder="1" applyAlignment="1">
      <alignment horizontal="left" vertical="center" wrapText="1"/>
    </xf>
    <xf numFmtId="0" fontId="25" fillId="0" borderId="4" xfId="0" applyFont="1" applyBorder="1" applyAlignment="1">
      <alignment horizontal="left" vertical="center" wrapText="1"/>
    </xf>
    <xf numFmtId="0" fontId="25" fillId="0" borderId="5" xfId="0" applyFont="1" applyBorder="1" applyAlignment="1">
      <alignment horizontal="left" vertical="center" wrapText="1"/>
    </xf>
    <xf numFmtId="0" fontId="24" fillId="3" borderId="12" xfId="0" applyFont="1" applyFill="1" applyBorder="1" applyAlignment="1">
      <alignment horizontal="center" vertical="center" wrapText="1"/>
    </xf>
    <xf numFmtId="0" fontId="24" fillId="3" borderId="13" xfId="0" applyFont="1" applyFill="1" applyBorder="1" applyAlignment="1">
      <alignment horizontal="center" vertical="center" wrapText="1"/>
    </xf>
    <xf numFmtId="0" fontId="24" fillId="3" borderId="2" xfId="0" applyFont="1" applyFill="1" applyBorder="1" applyAlignment="1">
      <alignment horizontal="center" vertical="center" wrapText="1"/>
    </xf>
    <xf numFmtId="0" fontId="22" fillId="3" borderId="9" xfId="0" applyFont="1" applyFill="1" applyBorder="1" applyAlignment="1">
      <alignment horizontal="center" vertical="center" wrapText="1"/>
    </xf>
    <xf numFmtId="0" fontId="22" fillId="3" borderId="10" xfId="0" applyFont="1" applyFill="1" applyBorder="1" applyAlignment="1">
      <alignment horizontal="center" vertical="center" wrapText="1"/>
    </xf>
    <xf numFmtId="0" fontId="22" fillId="3" borderId="11" xfId="0" applyFont="1" applyFill="1" applyBorder="1" applyAlignment="1">
      <alignment horizontal="center" vertical="center" wrapText="1"/>
    </xf>
    <xf numFmtId="0" fontId="13" fillId="0" borderId="0" xfId="0" applyFont="1" applyAlignment="1">
      <alignment horizontal="left" vertical="center" wrapText="1"/>
    </xf>
    <xf numFmtId="0" fontId="30" fillId="0" borderId="0" xfId="0" applyFont="1" applyAlignment="1">
      <alignment horizontal="center" vertical="center" wrapText="1"/>
    </xf>
    <xf numFmtId="0" fontId="22" fillId="3" borderId="3" xfId="0" applyFont="1" applyFill="1" applyBorder="1" applyAlignment="1">
      <alignment horizontal="center" vertical="center" wrapText="1"/>
    </xf>
    <xf numFmtId="0" fontId="22" fillId="3" borderId="5" xfId="0" applyFont="1" applyFill="1" applyBorder="1" applyAlignment="1">
      <alignment horizontal="center" vertical="center" wrapText="1"/>
    </xf>
    <xf numFmtId="0" fontId="22" fillId="3" borderId="6" xfId="0" applyFont="1" applyFill="1" applyBorder="1" applyAlignment="1">
      <alignment horizontal="center" vertical="center" wrapText="1"/>
    </xf>
    <xf numFmtId="0" fontId="22" fillId="3" borderId="8" xfId="0" applyFont="1" applyFill="1" applyBorder="1" applyAlignment="1">
      <alignment horizontal="center" vertical="center" wrapText="1"/>
    </xf>
    <xf numFmtId="0" fontId="22" fillId="3" borderId="7" xfId="0" applyFont="1" applyFill="1" applyBorder="1" applyAlignment="1">
      <alignment horizontal="center" vertical="center" wrapText="1"/>
    </xf>
    <xf numFmtId="0" fontId="26" fillId="2" borderId="6" xfId="0" applyFont="1" applyFill="1" applyBorder="1" applyAlignment="1">
      <alignment horizontal="left" vertical="center" wrapText="1"/>
    </xf>
    <xf numFmtId="0" fontId="26" fillId="2" borderId="7" xfId="0" applyFont="1" applyFill="1" applyBorder="1" applyAlignment="1">
      <alignment horizontal="left" vertical="center" wrapText="1"/>
    </xf>
    <xf numFmtId="0" fontId="23" fillId="2" borderId="1" xfId="0" applyFont="1" applyFill="1" applyBorder="1" applyAlignment="1" applyProtection="1">
      <alignment horizontal="left" vertical="center" wrapText="1"/>
      <protection hidden="1"/>
    </xf>
    <xf numFmtId="0" fontId="14" fillId="0" borderId="9" xfId="0" applyFont="1" applyBorder="1" applyAlignment="1" applyProtection="1">
      <alignment horizontal="left" vertical="center" wrapText="1"/>
      <protection hidden="1"/>
    </xf>
    <xf numFmtId="0" fontId="14" fillId="0" borderId="10" xfId="0" applyFont="1" applyBorder="1" applyAlignment="1" applyProtection="1">
      <alignment horizontal="left" vertical="center" wrapText="1"/>
      <protection hidden="1"/>
    </xf>
    <xf numFmtId="0" fontId="14" fillId="0" borderId="11" xfId="0" applyFont="1" applyBorder="1" applyAlignment="1" applyProtection="1">
      <alignment horizontal="left" vertical="center" wrapText="1"/>
      <protection hidden="1"/>
    </xf>
    <xf numFmtId="0" fontId="14" fillId="0" borderId="6" xfId="0" applyFont="1" applyBorder="1" applyAlignment="1" applyProtection="1">
      <alignment horizontal="left" vertical="center" wrapText="1"/>
      <protection hidden="1"/>
    </xf>
    <xf numFmtId="0" fontId="14" fillId="0" borderId="8" xfId="0" applyFont="1" applyBorder="1" applyAlignment="1" applyProtection="1">
      <alignment horizontal="left" vertical="center" wrapText="1"/>
      <protection hidden="1"/>
    </xf>
    <xf numFmtId="0" fontId="14" fillId="0" borderId="7" xfId="0" applyFont="1" applyBorder="1" applyAlignment="1" applyProtection="1">
      <alignment horizontal="left" vertical="center" wrapText="1"/>
      <protection hidden="1"/>
    </xf>
    <xf numFmtId="0" fontId="40" fillId="2" borderId="22" xfId="0" applyFont="1" applyFill="1" applyBorder="1" applyAlignment="1" applyProtection="1">
      <alignment horizontal="left" vertical="center" wrapText="1"/>
      <protection hidden="1"/>
    </xf>
    <xf numFmtId="0" fontId="40" fillId="2" borderId="18" xfId="0" applyFont="1" applyFill="1" applyBorder="1" applyAlignment="1" applyProtection="1">
      <alignment horizontal="left" vertical="center" wrapText="1"/>
      <protection hidden="1"/>
    </xf>
    <xf numFmtId="0" fontId="40" fillId="2" borderId="23" xfId="0" applyFont="1" applyFill="1" applyBorder="1" applyAlignment="1" applyProtection="1">
      <alignment horizontal="left" vertical="center" wrapText="1"/>
      <protection hidden="1"/>
    </xf>
    <xf numFmtId="0" fontId="40" fillId="2" borderId="24" xfId="0" applyFont="1" applyFill="1" applyBorder="1" applyAlignment="1" applyProtection="1">
      <alignment horizontal="left" vertical="center" wrapText="1"/>
      <protection hidden="1"/>
    </xf>
    <xf numFmtId="0" fontId="40" fillId="2" borderId="25" xfId="0" applyFont="1" applyFill="1" applyBorder="1" applyAlignment="1" applyProtection="1">
      <alignment horizontal="left" vertical="center" wrapText="1"/>
      <protection hidden="1"/>
    </xf>
    <xf numFmtId="0" fontId="40" fillId="2" borderId="26" xfId="0" applyFont="1" applyFill="1" applyBorder="1" applyAlignment="1" applyProtection="1">
      <alignment horizontal="left" vertical="center" wrapText="1"/>
      <protection hidden="1"/>
    </xf>
    <xf numFmtId="0" fontId="31" fillId="0" borderId="0" xfId="0" applyFont="1" applyAlignment="1" applyProtection="1">
      <alignment horizontal="center" vertical="center" wrapText="1"/>
      <protection hidden="1"/>
    </xf>
    <xf numFmtId="0" fontId="22" fillId="3" borderId="6" xfId="0" applyFont="1" applyFill="1" applyBorder="1" applyAlignment="1" applyProtection="1">
      <alignment horizontal="left" vertical="center" wrapText="1"/>
      <protection hidden="1"/>
    </xf>
    <xf numFmtId="0" fontId="22" fillId="3" borderId="8" xfId="0" applyFont="1" applyFill="1" applyBorder="1" applyAlignment="1" applyProtection="1">
      <alignment horizontal="left" vertical="center" wrapText="1"/>
      <protection hidden="1"/>
    </xf>
    <xf numFmtId="0" fontId="22" fillId="3" borderId="7" xfId="0" applyFont="1" applyFill="1" applyBorder="1" applyAlignment="1" applyProtection="1">
      <alignment horizontal="left" vertical="center" wrapText="1"/>
      <protection hidden="1"/>
    </xf>
    <xf numFmtId="0" fontId="54" fillId="0" borderId="0" xfId="0" applyFont="1" applyAlignment="1" applyProtection="1">
      <alignment horizontal="left" vertical="center" wrapText="1"/>
      <protection hidden="1"/>
    </xf>
    <xf numFmtId="0" fontId="22" fillId="3" borderId="14" xfId="0" applyFont="1" applyFill="1" applyBorder="1" applyAlignment="1" applyProtection="1">
      <alignment horizontal="left" vertical="center" wrapText="1"/>
      <protection hidden="1"/>
    </xf>
    <xf numFmtId="0" fontId="22" fillId="3" borderId="0" xfId="0" applyFont="1" applyFill="1" applyAlignment="1" applyProtection="1">
      <alignment horizontal="left" vertical="center" wrapText="1"/>
      <protection hidden="1"/>
    </xf>
    <xf numFmtId="0" fontId="25" fillId="0" borderId="0" xfId="0" applyFont="1" applyAlignment="1" applyProtection="1">
      <alignment horizontal="left" vertical="top" wrapText="1"/>
      <protection hidden="1"/>
    </xf>
    <xf numFmtId="0" fontId="47" fillId="0" borderId="0" xfId="2" applyFont="1" applyFill="1" applyBorder="1" applyAlignment="1" applyProtection="1">
      <alignment horizontal="left" vertical="center" wrapText="1"/>
      <protection hidden="1"/>
    </xf>
    <xf numFmtId="0" fontId="48" fillId="0" borderId="0" xfId="2" applyFont="1" applyFill="1" applyBorder="1" applyAlignment="1">
      <alignment horizontal="left" vertical="center" wrapText="1"/>
    </xf>
    <xf numFmtId="0" fontId="47" fillId="0" borderId="0" xfId="2" applyFont="1" applyFill="1" applyAlignment="1" applyProtection="1">
      <alignment horizontal="left" vertical="top" wrapText="1"/>
      <protection hidden="1"/>
    </xf>
    <xf numFmtId="0" fontId="29" fillId="0" borderId="0" xfId="2" applyFont="1" applyAlignment="1" applyProtection="1">
      <alignment horizontal="left" vertical="center"/>
      <protection hidden="1"/>
    </xf>
    <xf numFmtId="0" fontId="47" fillId="0" borderId="0" xfId="2" applyFont="1" applyAlignment="1" applyProtection="1">
      <alignment horizontal="left" vertical="center"/>
      <protection hidden="1"/>
    </xf>
    <xf numFmtId="0" fontId="26" fillId="2" borderId="15" xfId="0" applyFont="1" applyFill="1" applyBorder="1" applyAlignment="1" applyProtection="1">
      <alignment horizontal="center" vertical="center" wrapText="1"/>
      <protection hidden="1"/>
    </xf>
    <xf numFmtId="0" fontId="40" fillId="2" borderId="19" xfId="0" applyFont="1" applyFill="1" applyBorder="1" applyAlignment="1" applyProtection="1">
      <alignment horizontal="left" vertical="center" wrapText="1"/>
      <protection hidden="1"/>
    </xf>
    <xf numFmtId="0" fontId="40" fillId="2" borderId="20" xfId="0" applyFont="1" applyFill="1" applyBorder="1" applyAlignment="1" applyProtection="1">
      <alignment horizontal="left" vertical="center" wrapText="1"/>
      <protection hidden="1"/>
    </xf>
    <xf numFmtId="0" fontId="40" fillId="2" borderId="21" xfId="0" applyFont="1" applyFill="1" applyBorder="1" applyAlignment="1" applyProtection="1">
      <alignment horizontal="left" vertical="center" wrapText="1"/>
      <protection hidden="1"/>
    </xf>
    <xf numFmtId="0" fontId="25" fillId="0" borderId="15" xfId="0" applyFont="1" applyBorder="1" applyAlignment="1" applyProtection="1">
      <alignment horizontal="left" vertical="center" wrapText="1"/>
      <protection hidden="1"/>
    </xf>
    <xf numFmtId="0" fontId="25" fillId="0" borderId="25" xfId="0" applyFont="1" applyBorder="1" applyAlignment="1" applyProtection="1">
      <alignment horizontal="left" vertical="top" wrapText="1"/>
      <protection hidden="1"/>
    </xf>
    <xf numFmtId="0" fontId="29" fillId="0" borderId="0" xfId="0" applyFont="1" applyAlignment="1" applyProtection="1">
      <alignment horizontal="left" vertical="top" wrapText="1"/>
      <protection hidden="1"/>
    </xf>
    <xf numFmtId="165" fontId="25" fillId="0" borderId="15" xfId="0" applyNumberFormat="1" applyFont="1" applyBorder="1" applyAlignment="1" applyProtection="1">
      <alignment horizontal="left" vertical="center" wrapText="1"/>
      <protection hidden="1"/>
    </xf>
    <xf numFmtId="0" fontId="25" fillId="0" borderId="27" xfId="0" applyFont="1" applyBorder="1" applyAlignment="1" applyProtection="1">
      <alignment horizontal="left" vertical="center" wrapText="1"/>
      <protection hidden="1"/>
    </xf>
    <xf numFmtId="0" fontId="25" fillId="0" borderId="28" xfId="0" applyFont="1" applyBorder="1" applyAlignment="1" applyProtection="1">
      <alignment horizontal="left" vertical="center" wrapText="1"/>
      <protection hidden="1"/>
    </xf>
    <xf numFmtId="0" fontId="25" fillId="0" borderId="29" xfId="0" applyFont="1" applyBorder="1" applyAlignment="1" applyProtection="1">
      <alignment horizontal="left" vertical="center" wrapText="1"/>
      <protection hidden="1"/>
    </xf>
    <xf numFmtId="0" fontId="48" fillId="0" borderId="0" xfId="2" applyFont="1" applyAlignment="1" applyProtection="1">
      <alignment horizontal="left" vertical="center" wrapText="1"/>
      <protection hidden="1"/>
    </xf>
    <xf numFmtId="0" fontId="26" fillId="2" borderId="15" xfId="0" applyFont="1" applyFill="1" applyBorder="1" applyAlignment="1" applyProtection="1">
      <alignment horizontal="left" vertical="center" wrapText="1"/>
      <protection hidden="1"/>
    </xf>
    <xf numFmtId="0" fontId="26" fillId="2" borderId="19" xfId="0" applyFont="1" applyFill="1" applyBorder="1" applyAlignment="1" applyProtection="1">
      <alignment horizontal="left" vertical="center" wrapText="1"/>
      <protection hidden="1"/>
    </xf>
    <xf numFmtId="0" fontId="26" fillId="2" borderId="21" xfId="0" applyFont="1" applyFill="1" applyBorder="1" applyAlignment="1" applyProtection="1">
      <alignment horizontal="left" vertical="center" wrapText="1"/>
      <protection hidden="1"/>
    </xf>
    <xf numFmtId="0" fontId="27" fillId="2" borderId="19" xfId="0" applyFont="1" applyFill="1" applyBorder="1" applyAlignment="1" applyProtection="1">
      <alignment horizontal="left" vertical="center" wrapText="1"/>
      <protection hidden="1"/>
    </xf>
    <xf numFmtId="0" fontId="27" fillId="2" borderId="21" xfId="0" applyFont="1" applyFill="1" applyBorder="1" applyAlignment="1" applyProtection="1">
      <alignment horizontal="left" vertical="center" wrapText="1"/>
      <protection hidden="1"/>
    </xf>
    <xf numFmtId="0" fontId="47" fillId="0" borderId="0" xfId="2" applyFont="1" applyFill="1" applyBorder="1" applyAlignment="1" applyProtection="1">
      <alignment horizontal="left" vertical="top" wrapText="1"/>
      <protection hidden="1"/>
    </xf>
    <xf numFmtId="0" fontId="25" fillId="0" borderId="0" xfId="0" applyFont="1" applyAlignment="1" applyProtection="1">
      <alignment horizontal="left" vertical="center" wrapText="1"/>
      <protection hidden="1"/>
    </xf>
    <xf numFmtId="0" fontId="29" fillId="0" borderId="0" xfId="0" applyFont="1" applyAlignment="1" applyProtection="1">
      <alignment horizontal="left" vertical="center" wrapText="1"/>
      <protection hidden="1"/>
    </xf>
    <xf numFmtId="0" fontId="63" fillId="2" borderId="15" xfId="0" applyFont="1" applyFill="1" applyBorder="1" applyAlignment="1" applyProtection="1">
      <alignment horizontal="left" vertical="center" wrapText="1"/>
      <protection hidden="1"/>
    </xf>
    <xf numFmtId="0" fontId="25" fillId="0" borderId="0" xfId="0" applyFont="1" applyAlignment="1" applyProtection="1">
      <alignment horizontal="left" wrapText="1"/>
      <protection hidden="1"/>
    </xf>
    <xf numFmtId="0" fontId="40" fillId="2" borderId="15" xfId="0" applyFont="1" applyFill="1" applyBorder="1" applyAlignment="1" applyProtection="1">
      <alignment horizontal="left" vertical="center" wrapText="1"/>
      <protection hidden="1"/>
    </xf>
    <xf numFmtId="0" fontId="44" fillId="0" borderId="27" xfId="0" applyFont="1" applyBorder="1" applyAlignment="1" applyProtection="1">
      <alignment horizontal="left" vertical="center" wrapText="1"/>
      <protection hidden="1"/>
    </xf>
    <xf numFmtId="0" fontId="44" fillId="0" borderId="28" xfId="0" applyFont="1" applyBorder="1" applyAlignment="1" applyProtection="1">
      <alignment horizontal="left" vertical="center" wrapText="1"/>
      <protection hidden="1"/>
    </xf>
    <xf numFmtId="0" fontId="44" fillId="0" borderId="29" xfId="0" applyFont="1" applyBorder="1" applyAlignment="1" applyProtection="1">
      <alignment horizontal="left" vertical="center" wrapText="1"/>
      <protection hidden="1"/>
    </xf>
    <xf numFmtId="0" fontId="29" fillId="0" borderId="25" xfId="0" applyFont="1" applyBorder="1" applyAlignment="1" applyProtection="1">
      <alignment horizontal="left" vertical="top" wrapText="1"/>
      <protection hidden="1"/>
    </xf>
    <xf numFmtId="0" fontId="26" fillId="2" borderId="22" xfId="0" applyFont="1" applyFill="1" applyBorder="1" applyAlignment="1" applyProtection="1">
      <alignment horizontal="center" vertical="center" wrapText="1"/>
      <protection hidden="1"/>
    </xf>
    <xf numFmtId="0" fontId="26" fillId="2" borderId="23" xfId="0" applyFont="1" applyFill="1" applyBorder="1" applyAlignment="1" applyProtection="1">
      <alignment horizontal="center" vertical="center" wrapText="1"/>
      <protection hidden="1"/>
    </xf>
    <xf numFmtId="0" fontId="26" fillId="2" borderId="24" xfId="0" applyFont="1" applyFill="1" applyBorder="1" applyAlignment="1" applyProtection="1">
      <alignment horizontal="center" vertical="center" wrapText="1"/>
      <protection hidden="1"/>
    </xf>
    <xf numFmtId="0" fontId="26" fillId="2" borderId="26" xfId="0" applyFont="1" applyFill="1" applyBorder="1" applyAlignment="1" applyProtection="1">
      <alignment horizontal="center" vertical="center" wrapText="1"/>
      <protection hidden="1"/>
    </xf>
    <xf numFmtId="0" fontId="27" fillId="2" borderId="20" xfId="0" applyFont="1" applyFill="1" applyBorder="1" applyAlignment="1" applyProtection="1">
      <alignment horizontal="left" vertical="center" wrapText="1"/>
      <protection hidden="1"/>
    </xf>
    <xf numFmtId="0" fontId="27" fillId="2" borderId="15" xfId="0" applyFont="1" applyFill="1" applyBorder="1" applyAlignment="1" applyProtection="1">
      <alignment horizontal="left" vertical="center" wrapText="1"/>
      <protection hidden="1"/>
    </xf>
    <xf numFmtId="0" fontId="26" fillId="2" borderId="19" xfId="0" applyFont="1" applyFill="1" applyBorder="1" applyAlignment="1" applyProtection="1">
      <alignment horizontal="center" vertical="center" wrapText="1"/>
      <protection hidden="1"/>
    </xf>
    <xf numFmtId="0" fontId="26" fillId="2" borderId="21" xfId="0" applyFont="1" applyFill="1" applyBorder="1" applyAlignment="1" applyProtection="1">
      <alignment horizontal="center" vertical="center" wrapText="1"/>
      <protection hidden="1"/>
    </xf>
    <xf numFmtId="0" fontId="25" fillId="0" borderId="19" xfId="0" applyFont="1" applyBorder="1" applyAlignment="1" applyProtection="1">
      <alignment horizontal="left" vertical="center" wrapText="1"/>
      <protection hidden="1"/>
    </xf>
    <xf numFmtId="0" fontId="25" fillId="0" borderId="21" xfId="0" applyFont="1" applyBorder="1" applyAlignment="1" applyProtection="1">
      <alignment horizontal="left" vertical="center" wrapText="1"/>
      <protection hidden="1"/>
    </xf>
    <xf numFmtId="0" fontId="44" fillId="0" borderId="19" xfId="0" applyFont="1" applyBorder="1" applyAlignment="1" applyProtection="1">
      <alignment horizontal="left" vertical="center" wrapText="1"/>
      <protection hidden="1"/>
    </xf>
    <xf numFmtId="0" fontId="44" fillId="0" borderId="21" xfId="0" applyFont="1" applyBorder="1" applyAlignment="1" applyProtection="1">
      <alignment horizontal="left" vertical="center" wrapText="1"/>
      <protection hidden="1"/>
    </xf>
    <xf numFmtId="0" fontId="44" fillId="0" borderId="15" xfId="0" applyFont="1" applyBorder="1" applyAlignment="1" applyProtection="1">
      <alignment horizontal="left" vertical="center" wrapText="1"/>
      <protection hidden="1"/>
    </xf>
    <xf numFmtId="0" fontId="40" fillId="2" borderId="16" xfId="0" applyFont="1" applyFill="1" applyBorder="1" applyAlignment="1" applyProtection="1">
      <alignment horizontal="left" vertical="center" wrapText="1"/>
      <protection hidden="1"/>
    </xf>
    <xf numFmtId="0" fontId="40" fillId="2" borderId="0" xfId="0" applyFont="1" applyFill="1" applyAlignment="1" applyProtection="1">
      <alignment horizontal="left" vertical="center" wrapText="1"/>
      <protection hidden="1"/>
    </xf>
    <xf numFmtId="0" fontId="40" fillId="2" borderId="17" xfId="0" applyFont="1" applyFill="1" applyBorder="1" applyAlignment="1" applyProtection="1">
      <alignment horizontal="left" vertical="center" wrapText="1"/>
      <protection hidden="1"/>
    </xf>
    <xf numFmtId="0" fontId="53" fillId="0" borderId="0" xfId="0" applyFont="1" applyAlignment="1" applyProtection="1">
      <alignment horizontal="center" vertical="center" wrapText="1"/>
      <protection hidden="1"/>
    </xf>
    <xf numFmtId="0" fontId="29" fillId="0" borderId="15" xfId="0" applyFont="1" applyBorder="1" applyAlignment="1" applyProtection="1">
      <alignment horizontal="left" vertical="center" wrapText="1"/>
      <protection hidden="1"/>
    </xf>
    <xf numFmtId="4" fontId="29" fillId="0" borderId="15" xfId="0" applyNumberFormat="1" applyFont="1" applyBorder="1" applyAlignment="1" applyProtection="1">
      <alignment horizontal="right" vertical="center"/>
      <protection hidden="1"/>
    </xf>
    <xf numFmtId="0" fontId="29" fillId="0" borderId="15" xfId="0" applyFont="1" applyBorder="1" applyAlignment="1" applyProtection="1">
      <alignment horizontal="left" vertical="center"/>
      <protection hidden="1"/>
    </xf>
    <xf numFmtId="0" fontId="29" fillId="0" borderId="15" xfId="0" applyFont="1" applyBorder="1" applyAlignment="1" applyProtection="1">
      <alignment horizontal="right" vertical="center" wrapText="1"/>
      <protection hidden="1"/>
    </xf>
    <xf numFmtId="0" fontId="64" fillId="0" borderId="22" xfId="0" applyFont="1" applyBorder="1" applyAlignment="1" applyProtection="1">
      <alignment horizontal="left" vertical="center" wrapText="1"/>
      <protection hidden="1"/>
    </xf>
    <xf numFmtId="0" fontId="64" fillId="0" borderId="18" xfId="0" applyFont="1" applyBorder="1" applyAlignment="1" applyProtection="1">
      <alignment horizontal="left" vertical="center" wrapText="1"/>
      <protection hidden="1"/>
    </xf>
    <xf numFmtId="0" fontId="64" fillId="0" borderId="23" xfId="0" applyFont="1" applyBorder="1" applyAlignment="1" applyProtection="1">
      <alignment horizontal="left" vertical="center" wrapText="1"/>
      <protection hidden="1"/>
    </xf>
    <xf numFmtId="0" fontId="64" fillId="0" borderId="16" xfId="0" applyFont="1" applyBorder="1" applyAlignment="1" applyProtection="1">
      <alignment horizontal="left" vertical="center" wrapText="1"/>
      <protection hidden="1"/>
    </xf>
    <xf numFmtId="0" fontId="64" fillId="0" borderId="0" xfId="0" applyFont="1" applyAlignment="1" applyProtection="1">
      <alignment horizontal="left" vertical="center" wrapText="1"/>
      <protection hidden="1"/>
    </xf>
    <xf numFmtId="0" fontId="64" fillId="0" borderId="17" xfId="0" applyFont="1" applyBorder="1" applyAlignment="1" applyProtection="1">
      <alignment horizontal="left" vertical="center" wrapText="1"/>
      <protection hidden="1"/>
    </xf>
    <xf numFmtId="0" fontId="64" fillId="0" borderId="24" xfId="0" applyFont="1" applyBorder="1" applyAlignment="1" applyProtection="1">
      <alignment horizontal="left" vertical="center" wrapText="1"/>
      <protection hidden="1"/>
    </xf>
    <xf numFmtId="0" fontId="64" fillId="0" borderId="25" xfId="0" applyFont="1" applyBorder="1" applyAlignment="1" applyProtection="1">
      <alignment horizontal="left" vertical="center" wrapText="1"/>
      <protection hidden="1"/>
    </xf>
    <xf numFmtId="0" fontId="64" fillId="0" borderId="26" xfId="0" applyFont="1" applyBorder="1" applyAlignment="1" applyProtection="1">
      <alignment horizontal="left" vertical="center" wrapText="1"/>
      <protection hidden="1"/>
    </xf>
  </cellXfs>
  <cellStyles count="3">
    <cellStyle name="Hiperlink" xfId="2" builtinId="8"/>
    <cellStyle name="Normal" xfId="0" builtinId="0"/>
    <cellStyle name="Porcentagem" xfId="1" builtinId="5"/>
  </cellStyles>
  <dxfs count="0"/>
  <tableStyles count="0" defaultTableStyle="TableStyleMedium2" defaultPivotStyle="PivotStyleLight16"/>
  <colors>
    <mruColors>
      <color rgb="FFEC28DE"/>
      <color rgb="FF9B2D1F"/>
      <color rgb="FFD9D9D9"/>
      <color rgb="FF006A6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8.xml"/><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3" Type="http://schemas.openxmlformats.org/officeDocument/2006/relationships/chartUserShapes" Target="../drawings/drawing17.xml"/><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3" Type="http://schemas.openxmlformats.org/officeDocument/2006/relationships/chartUserShapes" Target="../drawings/drawing18.xml"/><Relationship Id="rId2" Type="http://schemas.microsoft.com/office/2011/relationships/chartColorStyle" Target="colors17.xml"/><Relationship Id="rId1" Type="http://schemas.microsoft.com/office/2011/relationships/chartStyle" Target="style17.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9.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10.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chartUserShapes" Target="../drawings/drawing15.xml"/><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tx1">
                    <a:lumMod val="65000"/>
                    <a:lumOff val="35000"/>
                  </a:schemeClr>
                </a:solidFill>
                <a:latin typeface="+mj-lt"/>
                <a:ea typeface="+mn-ea"/>
                <a:cs typeface="+mn-cs"/>
              </a:defRPr>
            </a:pPr>
            <a:r>
              <a:rPr lang="pt-BR" sz="1100"/>
              <a:t>Emissões de escopo 1 por fonte emissora (mil tCO</a:t>
            </a:r>
            <a:r>
              <a:rPr lang="pt-BR" sz="1100" baseline="-25000"/>
              <a:t>2</a:t>
            </a:r>
            <a:r>
              <a:rPr lang="pt-BR" sz="1100"/>
              <a:t>e)</a:t>
            </a:r>
          </a:p>
        </c:rich>
      </c:tx>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mj-lt"/>
              <a:ea typeface="+mn-ea"/>
              <a:cs typeface="+mn-cs"/>
            </a:defRPr>
          </a:pPr>
          <a:endParaRPr lang="pt-BR"/>
        </a:p>
      </c:txPr>
    </c:title>
    <c:autoTitleDeleted val="0"/>
    <c:plotArea>
      <c:layout>
        <c:manualLayout>
          <c:layoutTarget val="inner"/>
          <c:xMode val="edge"/>
          <c:yMode val="edge"/>
          <c:x val="2.8016552427853867E-2"/>
          <c:y val="0.19181286549707602"/>
          <c:w val="0.70113899218223874"/>
          <c:h val="0.67545118263725801"/>
        </c:manualLayout>
      </c:layout>
      <c:barChart>
        <c:barDir val="col"/>
        <c:grouping val="stacked"/>
        <c:varyColors val="0"/>
        <c:ser>
          <c:idx val="0"/>
          <c:order val="0"/>
          <c:tx>
            <c:strRef>
              <c:f>Clima!$B$178</c:f>
              <c:strCache>
                <c:ptCount val="1"/>
                <c:pt idx="0">
                  <c:v>Flaring</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j-lt"/>
                    <a:ea typeface="+mn-ea"/>
                    <a:cs typeface="+mn-cs"/>
                  </a:defRPr>
                </a:pPr>
                <a:endParaRPr lang="pt-B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Clima!$C$168:$E$168</c:f>
              <c:numCache>
                <c:formatCode>General</c:formatCode>
                <c:ptCount val="3"/>
                <c:pt idx="0">
                  <c:v>2020</c:v>
                </c:pt>
                <c:pt idx="1">
                  <c:v>2021</c:v>
                </c:pt>
                <c:pt idx="2">
                  <c:v>2022</c:v>
                </c:pt>
              </c:numCache>
            </c:numRef>
          </c:cat>
          <c:val>
            <c:numRef>
              <c:f>Clima!$C$178:$E$178</c:f>
              <c:numCache>
                <c:formatCode>#,##0.00</c:formatCode>
                <c:ptCount val="3"/>
                <c:pt idx="0">
                  <c:v>24.787420000000001</c:v>
                </c:pt>
                <c:pt idx="1">
                  <c:v>12.451599999999999</c:v>
                </c:pt>
                <c:pt idx="2">
                  <c:v>7.3</c:v>
                </c:pt>
              </c:numCache>
            </c:numRef>
          </c:val>
          <c:extLst>
            <c:ext xmlns:c16="http://schemas.microsoft.com/office/drawing/2014/chart" uri="{C3380CC4-5D6E-409C-BE32-E72D297353CC}">
              <c16:uniqueId val="{00000000-B813-451A-9E4B-E5BB9F63BCE6}"/>
            </c:ext>
          </c:extLst>
        </c:ser>
        <c:ser>
          <c:idx val="1"/>
          <c:order val="1"/>
          <c:tx>
            <c:strRef>
              <c:f>Clima!$B$179</c:f>
              <c:strCache>
                <c:ptCount val="1"/>
                <c:pt idx="0">
                  <c:v>Outras combustões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j-lt"/>
                    <a:ea typeface="+mn-ea"/>
                    <a:cs typeface="+mn-cs"/>
                  </a:defRPr>
                </a:pPr>
                <a:endParaRPr lang="pt-B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Clima!$C$168:$E$168</c:f>
              <c:numCache>
                <c:formatCode>General</c:formatCode>
                <c:ptCount val="3"/>
                <c:pt idx="0">
                  <c:v>2020</c:v>
                </c:pt>
                <c:pt idx="1">
                  <c:v>2021</c:v>
                </c:pt>
                <c:pt idx="2">
                  <c:v>2022</c:v>
                </c:pt>
              </c:numCache>
            </c:numRef>
          </c:cat>
          <c:val>
            <c:numRef>
              <c:f>Clima!$C$179:$E$179</c:f>
              <c:numCache>
                <c:formatCode>#,##0.00</c:formatCode>
                <c:ptCount val="3"/>
                <c:pt idx="0">
                  <c:v>67.600269999999995</c:v>
                </c:pt>
                <c:pt idx="1">
                  <c:v>62.678829999999998</c:v>
                </c:pt>
                <c:pt idx="2">
                  <c:v>57.1</c:v>
                </c:pt>
              </c:numCache>
            </c:numRef>
          </c:val>
          <c:extLst>
            <c:ext xmlns:c16="http://schemas.microsoft.com/office/drawing/2014/chart" uri="{C3380CC4-5D6E-409C-BE32-E72D297353CC}">
              <c16:uniqueId val="{00000001-B813-451A-9E4B-E5BB9F63BCE6}"/>
            </c:ext>
          </c:extLst>
        </c:ser>
        <c:ser>
          <c:idx val="2"/>
          <c:order val="2"/>
          <c:tx>
            <c:strRef>
              <c:f>Clima!$B$180</c:f>
              <c:strCache>
                <c:ptCount val="1"/>
                <c:pt idx="0">
                  <c:v>Emissões fugitivas</c:v>
                </c:pt>
              </c:strCache>
            </c:strRef>
          </c:tx>
          <c:spPr>
            <a:solidFill>
              <a:schemeClr val="accent3"/>
            </a:solidFill>
            <a:ln>
              <a:noFill/>
            </a:ln>
            <a:effectLst/>
          </c:spPr>
          <c:invertIfNegative val="0"/>
          <c:dLbls>
            <c:dLbl>
              <c:idx val="0"/>
              <c:layout>
                <c:manualLayout>
                  <c:x val="-9.5852525287320509E-2"/>
                  <c:y val="1.449275913604897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accent3"/>
                      </a:solidFill>
                      <a:latin typeface="+mj-lt"/>
                      <a:ea typeface="+mn-ea"/>
                      <a:cs typeface="+mn-cs"/>
                    </a:defRPr>
                  </a:pPr>
                  <a:endParaRPr lang="pt-BR"/>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9B5-4D8A-8E14-F43BDFC6E6CD}"/>
                </c:ext>
              </c:extLst>
            </c:dLbl>
            <c:dLbl>
              <c:idx val="1"/>
              <c:layout>
                <c:manualLayout>
                  <c:x val="-0.10568355352191748"/>
                  <c:y val="2.4154598560081616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accent3"/>
                      </a:solidFill>
                      <a:latin typeface="+mj-lt"/>
                      <a:ea typeface="+mn-ea"/>
                      <a:cs typeface="+mn-cs"/>
                    </a:defRPr>
                  </a:pPr>
                  <a:endParaRPr lang="pt-BR"/>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9B5-4D8A-8E14-F43BDFC6E6CD}"/>
                </c:ext>
              </c:extLst>
            </c:dLbl>
            <c:dLbl>
              <c:idx val="2"/>
              <c:layout>
                <c:manualLayout>
                  <c:x val="-9.8310282345969849E-2"/>
                  <c:y val="1.9323678848065292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accent3"/>
                      </a:solidFill>
                      <a:latin typeface="+mj-lt"/>
                      <a:ea typeface="+mn-ea"/>
                      <a:cs typeface="+mn-cs"/>
                    </a:defRPr>
                  </a:pPr>
                  <a:endParaRPr lang="pt-BR"/>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9B5-4D8A-8E14-F43BDFC6E6C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j-lt"/>
                    <a:ea typeface="+mn-ea"/>
                    <a:cs typeface="+mn-cs"/>
                  </a:defRPr>
                </a:pPr>
                <a:endParaRPr lang="pt-B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Clima!$C$168:$E$168</c:f>
              <c:numCache>
                <c:formatCode>General</c:formatCode>
                <c:ptCount val="3"/>
                <c:pt idx="0">
                  <c:v>2020</c:v>
                </c:pt>
                <c:pt idx="1">
                  <c:v>2021</c:v>
                </c:pt>
                <c:pt idx="2">
                  <c:v>2022</c:v>
                </c:pt>
              </c:numCache>
            </c:numRef>
          </c:cat>
          <c:val>
            <c:numRef>
              <c:f>Clima!$C$180:$E$180</c:f>
              <c:numCache>
                <c:formatCode>#,##0.00</c:formatCode>
                <c:ptCount val="3"/>
                <c:pt idx="0">
                  <c:v>2.8833700000000002</c:v>
                </c:pt>
                <c:pt idx="1">
                  <c:v>0.25192999999999999</c:v>
                </c:pt>
                <c:pt idx="2">
                  <c:v>1.5</c:v>
                </c:pt>
              </c:numCache>
            </c:numRef>
          </c:val>
          <c:extLst>
            <c:ext xmlns:c16="http://schemas.microsoft.com/office/drawing/2014/chart" uri="{C3380CC4-5D6E-409C-BE32-E72D297353CC}">
              <c16:uniqueId val="{00000002-B813-451A-9E4B-E5BB9F63BCE6}"/>
            </c:ext>
          </c:extLst>
        </c:ser>
        <c:dLbls>
          <c:dLblPos val="ctr"/>
          <c:showLegendKey val="0"/>
          <c:showVal val="1"/>
          <c:showCatName val="0"/>
          <c:showSerName val="0"/>
          <c:showPercent val="0"/>
          <c:showBubbleSize val="0"/>
        </c:dLbls>
        <c:gapWidth val="150"/>
        <c:overlap val="100"/>
        <c:axId val="577796479"/>
        <c:axId val="577794815"/>
      </c:barChart>
      <c:catAx>
        <c:axId val="57779647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j-lt"/>
                <a:ea typeface="+mn-ea"/>
                <a:cs typeface="+mn-cs"/>
              </a:defRPr>
            </a:pPr>
            <a:endParaRPr lang="pt-BR"/>
          </a:p>
        </c:txPr>
        <c:crossAx val="577794815"/>
        <c:crosses val="autoZero"/>
        <c:auto val="1"/>
        <c:lblAlgn val="ctr"/>
        <c:lblOffset val="100"/>
        <c:noMultiLvlLbl val="0"/>
      </c:catAx>
      <c:valAx>
        <c:axId val="577794815"/>
        <c:scaling>
          <c:orientation val="minMax"/>
        </c:scaling>
        <c:delete val="1"/>
        <c:axPos val="l"/>
        <c:numFmt formatCode="#,##0.00" sourceLinked="1"/>
        <c:majorTickMark val="none"/>
        <c:minorTickMark val="none"/>
        <c:tickLblPos val="nextTo"/>
        <c:crossAx val="577796479"/>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j-lt"/>
              <a:ea typeface="+mn-ea"/>
              <a:cs typeface="+mn-cs"/>
            </a:defRPr>
          </a:pPr>
          <a:endParaRPr lang="pt-B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mj-lt"/>
        </a:defRPr>
      </a:pPr>
      <a:endParaRPr lang="pt-BR"/>
    </a:p>
  </c:txPr>
  <c:printSettings>
    <c:headerFooter/>
    <c:pageMargins b="0.78740157499999996" l="0.511811024" r="0.511811024" t="0.78740157499999996" header="0.31496062000000002" footer="0.31496062000000002"/>
    <c:pageSetup/>
  </c:printSettings>
  <c:userShapes r:id="rId3"/>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tx1">
                    <a:lumMod val="65000"/>
                    <a:lumOff val="35000"/>
                  </a:schemeClr>
                </a:solidFill>
                <a:latin typeface="+mj-lt"/>
                <a:ea typeface="+mn-ea"/>
                <a:cs typeface="+mn-cs"/>
              </a:defRPr>
            </a:pPr>
            <a:r>
              <a:rPr lang="en-US" sz="1100"/>
              <a:t>Colaboradores por nível de escolaridade em 2022</a:t>
            </a:r>
          </a:p>
        </c:rich>
      </c:tx>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mj-lt"/>
              <a:ea typeface="+mn-ea"/>
              <a:cs typeface="+mn-cs"/>
            </a:defRPr>
          </a:pPr>
          <a:endParaRPr lang="pt-BR"/>
        </a:p>
      </c:txPr>
    </c:title>
    <c:autoTitleDeleted val="0"/>
    <c:plotArea>
      <c:layout/>
      <c:pieChart>
        <c:varyColors val="1"/>
        <c:ser>
          <c:idx val="0"/>
          <c:order val="0"/>
          <c:tx>
            <c:strRef>
              <c:f>'Capital Humano'!$B$105</c:f>
              <c:strCache>
                <c:ptCount val="1"/>
                <c:pt idx="0">
                  <c:v>Nível de nível de escolaridade dos colaboradores</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8940-4503-BC0F-8609D2E1820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8940-4503-BC0F-8609D2E1820B}"/>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8940-4503-BC0F-8609D2E1820B}"/>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8940-4503-BC0F-8609D2E1820B}"/>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8940-4503-BC0F-8609D2E1820B}"/>
              </c:ext>
            </c:extLst>
          </c:dPt>
          <c:dLbls>
            <c:dLbl>
              <c:idx val="4"/>
              <c:layout>
                <c:manualLayout>
                  <c:x val="-6.2313713838905938E-2"/>
                  <c:y val="-1.1850758238553492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8940-4503-BC0F-8609D2E1820B}"/>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mj-lt"/>
                    <a:ea typeface="+mn-ea"/>
                    <a:cs typeface="+mn-cs"/>
                  </a:defRPr>
                </a:pPr>
                <a:endParaRPr lang="pt-BR"/>
              </a:p>
            </c:txPr>
            <c:dLblPos val="in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'Capital Humano'!$B$279:$B$283</c:f>
              <c:strCache>
                <c:ptCount val="5"/>
                <c:pt idx="0">
                  <c:v>Ensino Superior incompleto</c:v>
                </c:pt>
                <c:pt idx="1">
                  <c:v>Graduação</c:v>
                </c:pt>
                <c:pt idx="2">
                  <c:v>MBA</c:v>
                </c:pt>
                <c:pt idx="3">
                  <c:v>Mestrado</c:v>
                </c:pt>
                <c:pt idx="4">
                  <c:v>Doutorado</c:v>
                </c:pt>
              </c:strCache>
            </c:strRef>
          </c:cat>
          <c:val>
            <c:numRef>
              <c:f>'Capital Humano'!$D$279:$D$283</c:f>
              <c:numCache>
                <c:formatCode>0%</c:formatCode>
                <c:ptCount val="5"/>
                <c:pt idx="0">
                  <c:v>7.0000000000000007E-2</c:v>
                </c:pt>
                <c:pt idx="1">
                  <c:v>0.41</c:v>
                </c:pt>
                <c:pt idx="2">
                  <c:v>0.37</c:v>
                </c:pt>
                <c:pt idx="3">
                  <c:v>0.12</c:v>
                </c:pt>
                <c:pt idx="4">
                  <c:v>0.03</c:v>
                </c:pt>
              </c:numCache>
            </c:numRef>
          </c:val>
          <c:extLst>
            <c:ext xmlns:c16="http://schemas.microsoft.com/office/drawing/2014/chart" uri="{C3380CC4-5D6E-409C-BE32-E72D297353CC}">
              <c16:uniqueId val="{00000008-F44A-454F-A02B-DB9CD8857349}"/>
            </c:ext>
          </c:extLst>
        </c:ser>
        <c:dLbls>
          <c:dLblPos val="in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j-lt"/>
              <a:ea typeface="+mn-ea"/>
              <a:cs typeface="+mn-cs"/>
            </a:defRPr>
          </a:pPr>
          <a:endParaRPr lang="pt-B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mj-lt"/>
        </a:defRPr>
      </a:pPr>
      <a:endParaRPr lang="pt-BR"/>
    </a:p>
  </c:txPr>
  <c:printSettings>
    <c:headerFooter/>
    <c:pageMargins b="0.78740157499999996" l="0.511811024" r="0.511811024" t="0.78740157499999996" header="0.31496062000000002" footer="0.3149606200000000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mj-lt"/>
              <a:ea typeface="+mn-ea"/>
              <a:cs typeface="+mn-cs"/>
            </a:defRPr>
          </a:pPr>
          <a:endParaRPr lang="pt-BR"/>
        </a:p>
      </c:txPr>
    </c:title>
    <c:autoTitleDeleted val="0"/>
    <c:plotArea>
      <c:layout/>
      <c:barChart>
        <c:barDir val="bar"/>
        <c:grouping val="clustered"/>
        <c:varyColors val="0"/>
        <c:ser>
          <c:idx val="0"/>
          <c:order val="0"/>
          <c:tx>
            <c:strRef>
              <c:f>'Capital Humano'!$B$293</c:f>
              <c:strCache>
                <c:ptCount val="1"/>
                <c:pt idx="0">
                  <c:v>Taxa de rotatividade</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mj-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'Capital Humano'!$D$263:$F$263</c:f>
              <c:numCache>
                <c:formatCode>General</c:formatCode>
                <c:ptCount val="3"/>
                <c:pt idx="0">
                  <c:v>2020</c:v>
                </c:pt>
                <c:pt idx="1">
                  <c:v>2021</c:v>
                </c:pt>
                <c:pt idx="2">
                  <c:v>2022</c:v>
                </c:pt>
              </c:numCache>
            </c:numRef>
          </c:cat>
          <c:val>
            <c:numRef>
              <c:f>'Capital Humano'!$D$293:$F$293</c:f>
              <c:numCache>
                <c:formatCode>0.0%</c:formatCode>
                <c:ptCount val="3"/>
                <c:pt idx="0">
                  <c:v>8.8999999999999996E-2</c:v>
                </c:pt>
                <c:pt idx="1">
                  <c:v>0.23400000000000001</c:v>
                </c:pt>
                <c:pt idx="2">
                  <c:v>0.25</c:v>
                </c:pt>
              </c:numCache>
            </c:numRef>
          </c:val>
          <c:extLst>
            <c:ext xmlns:c16="http://schemas.microsoft.com/office/drawing/2014/chart" uri="{C3380CC4-5D6E-409C-BE32-E72D297353CC}">
              <c16:uniqueId val="{00000000-B77E-4C32-86AC-26884A8F3C65}"/>
            </c:ext>
          </c:extLst>
        </c:ser>
        <c:dLbls>
          <c:dLblPos val="outEnd"/>
          <c:showLegendKey val="0"/>
          <c:showVal val="1"/>
          <c:showCatName val="0"/>
          <c:showSerName val="0"/>
          <c:showPercent val="0"/>
          <c:showBubbleSize val="0"/>
        </c:dLbls>
        <c:gapWidth val="182"/>
        <c:axId val="2072112639"/>
        <c:axId val="2072115551"/>
      </c:barChart>
      <c:catAx>
        <c:axId val="2072112639"/>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j-lt"/>
                <a:ea typeface="+mn-ea"/>
                <a:cs typeface="+mn-cs"/>
              </a:defRPr>
            </a:pPr>
            <a:endParaRPr lang="pt-BR"/>
          </a:p>
        </c:txPr>
        <c:crossAx val="2072115551"/>
        <c:crosses val="autoZero"/>
        <c:auto val="1"/>
        <c:lblAlgn val="ctr"/>
        <c:lblOffset val="100"/>
        <c:noMultiLvlLbl val="0"/>
      </c:catAx>
      <c:valAx>
        <c:axId val="2072115551"/>
        <c:scaling>
          <c:orientation val="minMax"/>
        </c:scaling>
        <c:delete val="1"/>
        <c:axPos val="b"/>
        <c:numFmt formatCode="0.0%" sourceLinked="1"/>
        <c:majorTickMark val="none"/>
        <c:minorTickMark val="none"/>
        <c:tickLblPos val="nextTo"/>
        <c:crossAx val="2072112639"/>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mj-lt"/>
        </a:defRPr>
      </a:pPr>
      <a:endParaRPr lang="pt-BR"/>
    </a:p>
  </c:txPr>
  <c:printSettings>
    <c:headerFooter/>
    <c:pageMargins b="0.78740157499999996" l="0.511811024" r="0.511811024" t="0.78740157499999996" header="0.31496062000000002" footer="0.3149606200000000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mj-lt"/>
              <a:ea typeface="+mn-ea"/>
              <a:cs typeface="+mn-cs"/>
            </a:defRPr>
          </a:pPr>
          <a:endParaRPr lang="pt-BR"/>
        </a:p>
      </c:txPr>
    </c:title>
    <c:autoTitleDeleted val="0"/>
    <c:plotArea>
      <c:layout/>
      <c:barChart>
        <c:barDir val="col"/>
        <c:grouping val="clustered"/>
        <c:varyColors val="0"/>
        <c:ser>
          <c:idx val="0"/>
          <c:order val="0"/>
          <c:tx>
            <c:strRef>
              <c:f>'Capital Humano'!$B$296</c:f>
              <c:strCache>
                <c:ptCount val="1"/>
                <c:pt idx="0">
                  <c:v>Média de horas de treinamento por colaborador</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mj-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'Capital Humano'!$D$295:$F$295</c:f>
              <c:numCache>
                <c:formatCode>General</c:formatCode>
                <c:ptCount val="3"/>
                <c:pt idx="0">
                  <c:v>2020</c:v>
                </c:pt>
                <c:pt idx="1">
                  <c:v>2021</c:v>
                </c:pt>
                <c:pt idx="2">
                  <c:v>2022</c:v>
                </c:pt>
              </c:numCache>
            </c:numRef>
          </c:cat>
          <c:val>
            <c:numRef>
              <c:f>'Capital Humano'!$D$296:$F$296</c:f>
              <c:numCache>
                <c:formatCode>0.00</c:formatCode>
                <c:ptCount val="3"/>
                <c:pt idx="0">
                  <c:v>46.26</c:v>
                </c:pt>
                <c:pt idx="1">
                  <c:v>25.2</c:v>
                </c:pt>
                <c:pt idx="2">
                  <c:v>30.83</c:v>
                </c:pt>
              </c:numCache>
            </c:numRef>
          </c:val>
          <c:extLst>
            <c:ext xmlns:c16="http://schemas.microsoft.com/office/drawing/2014/chart" uri="{C3380CC4-5D6E-409C-BE32-E72D297353CC}">
              <c16:uniqueId val="{00000000-4AF6-4AF3-8ED8-C32962C22F03}"/>
            </c:ext>
          </c:extLst>
        </c:ser>
        <c:dLbls>
          <c:dLblPos val="outEnd"/>
          <c:showLegendKey val="0"/>
          <c:showVal val="1"/>
          <c:showCatName val="0"/>
          <c:showSerName val="0"/>
          <c:showPercent val="0"/>
          <c:showBubbleSize val="0"/>
        </c:dLbls>
        <c:gapWidth val="219"/>
        <c:overlap val="-27"/>
        <c:axId val="2030105391"/>
        <c:axId val="2030119119"/>
      </c:barChart>
      <c:catAx>
        <c:axId val="203010539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j-lt"/>
                <a:ea typeface="+mn-ea"/>
                <a:cs typeface="+mn-cs"/>
              </a:defRPr>
            </a:pPr>
            <a:endParaRPr lang="pt-BR"/>
          </a:p>
        </c:txPr>
        <c:crossAx val="2030119119"/>
        <c:crosses val="autoZero"/>
        <c:auto val="1"/>
        <c:lblAlgn val="ctr"/>
        <c:lblOffset val="100"/>
        <c:noMultiLvlLbl val="0"/>
      </c:catAx>
      <c:valAx>
        <c:axId val="2030119119"/>
        <c:scaling>
          <c:orientation val="minMax"/>
        </c:scaling>
        <c:delete val="1"/>
        <c:axPos val="l"/>
        <c:numFmt formatCode="0.00" sourceLinked="1"/>
        <c:majorTickMark val="out"/>
        <c:minorTickMark val="none"/>
        <c:tickLblPos val="nextTo"/>
        <c:crossAx val="2030105391"/>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mj-lt"/>
        </a:defRPr>
      </a:pPr>
      <a:endParaRPr lang="pt-BR"/>
    </a:p>
  </c:txPr>
  <c:printSettings>
    <c:headerFooter/>
    <c:pageMargins b="0.78740157499999996" l="0.511811024" r="0.511811024" t="0.78740157499999996" header="0.31496062000000002" footer="0.31496062000000002"/>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tx1">
                    <a:lumMod val="65000"/>
                    <a:lumOff val="35000"/>
                  </a:schemeClr>
                </a:solidFill>
                <a:latin typeface="+mj-lt"/>
                <a:ea typeface="+mn-ea"/>
                <a:cs typeface="+mn-cs"/>
              </a:defRPr>
            </a:pPr>
            <a:r>
              <a:rPr lang="pt-BR"/>
              <a:t>Percentual de mulheres por nível funcional em 2022</a:t>
            </a:r>
          </a:p>
        </c:rich>
      </c:tx>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mj-lt"/>
              <a:ea typeface="+mn-ea"/>
              <a:cs typeface="+mn-cs"/>
            </a:defRPr>
          </a:pPr>
          <a:endParaRPr lang="pt-BR"/>
        </a:p>
      </c:txPr>
    </c:title>
    <c:autoTitleDeleted val="0"/>
    <c:plotArea>
      <c:layout/>
      <c:barChart>
        <c:barDir val="bar"/>
        <c:grouping val="clustered"/>
        <c:varyColors val="0"/>
        <c:ser>
          <c:idx val="0"/>
          <c:order val="0"/>
          <c:tx>
            <c:strRef>
              <c:f>'Capital Humano'!$B$285</c:f>
              <c:strCache>
                <c:ptCount val="1"/>
                <c:pt idx="0">
                  <c:v>Percentual de mulheres por nível funcional em 2021</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mj-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'Capital Humano'!$B$286:$B$289</c:f>
              <c:strCache>
                <c:ptCount val="4"/>
                <c:pt idx="0">
                  <c:v>Analistas</c:v>
                </c:pt>
                <c:pt idx="1">
                  <c:v>Técnicos</c:v>
                </c:pt>
                <c:pt idx="2">
                  <c:v>Superv./Coord./Ger.</c:v>
                </c:pt>
                <c:pt idx="3">
                  <c:v>Diretoria</c:v>
                </c:pt>
              </c:strCache>
            </c:strRef>
          </c:cat>
          <c:val>
            <c:numRef>
              <c:f>'Capital Humano'!$D$286:$D$289</c:f>
              <c:numCache>
                <c:formatCode>0.0%</c:formatCode>
                <c:ptCount val="4"/>
                <c:pt idx="0">
                  <c:v>0.52900000000000003</c:v>
                </c:pt>
                <c:pt idx="1">
                  <c:v>0.25</c:v>
                </c:pt>
                <c:pt idx="2">
                  <c:v>0.38800000000000001</c:v>
                </c:pt>
                <c:pt idx="3">
                  <c:v>0.33300000000000002</c:v>
                </c:pt>
              </c:numCache>
            </c:numRef>
          </c:val>
          <c:extLst>
            <c:ext xmlns:c16="http://schemas.microsoft.com/office/drawing/2014/chart" uri="{C3380CC4-5D6E-409C-BE32-E72D297353CC}">
              <c16:uniqueId val="{00000000-AA54-4B24-A26A-E4CDF6D536D0}"/>
            </c:ext>
          </c:extLst>
        </c:ser>
        <c:dLbls>
          <c:dLblPos val="outEnd"/>
          <c:showLegendKey val="0"/>
          <c:showVal val="1"/>
          <c:showCatName val="0"/>
          <c:showSerName val="0"/>
          <c:showPercent val="0"/>
          <c:showBubbleSize val="0"/>
        </c:dLbls>
        <c:gapWidth val="182"/>
        <c:axId val="2072112639"/>
        <c:axId val="2072115551"/>
      </c:barChart>
      <c:catAx>
        <c:axId val="2072112639"/>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j-lt"/>
                <a:ea typeface="+mn-ea"/>
                <a:cs typeface="+mn-cs"/>
              </a:defRPr>
            </a:pPr>
            <a:endParaRPr lang="pt-BR"/>
          </a:p>
        </c:txPr>
        <c:crossAx val="2072115551"/>
        <c:crosses val="autoZero"/>
        <c:auto val="1"/>
        <c:lblAlgn val="ctr"/>
        <c:lblOffset val="100"/>
        <c:noMultiLvlLbl val="0"/>
      </c:catAx>
      <c:valAx>
        <c:axId val="2072115551"/>
        <c:scaling>
          <c:orientation val="minMax"/>
        </c:scaling>
        <c:delete val="1"/>
        <c:axPos val="b"/>
        <c:numFmt formatCode="0.0%" sourceLinked="1"/>
        <c:majorTickMark val="none"/>
        <c:minorTickMark val="none"/>
        <c:tickLblPos val="nextTo"/>
        <c:crossAx val="2072112639"/>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mj-lt"/>
        </a:defRPr>
      </a:pPr>
      <a:endParaRPr lang="pt-BR"/>
    </a:p>
  </c:txPr>
  <c:printSettings>
    <c:headerFooter/>
    <c:pageMargins b="0.78740157499999996" l="0.511811024" r="0.511811024" t="0.78740157499999996" header="0.31496062000000002" footer="0.31496062000000002"/>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mj-lt"/>
              <a:ea typeface="+mn-ea"/>
              <a:cs typeface="+mn-cs"/>
            </a:defRPr>
          </a:pPr>
          <a:endParaRPr lang="pt-BR"/>
        </a:p>
      </c:txPr>
    </c:title>
    <c:autoTitleDeleted val="0"/>
    <c:plotArea>
      <c:layout/>
      <c:barChart>
        <c:barDir val="bar"/>
        <c:grouping val="clustered"/>
        <c:varyColors val="0"/>
        <c:ser>
          <c:idx val="0"/>
          <c:order val="0"/>
          <c:tx>
            <c:strRef>
              <c:f>'Capital Humano'!$B$292</c:f>
              <c:strCache>
                <c:ptCount val="1"/>
                <c:pt idx="0">
                  <c:v>Taxa de contratações</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mj-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'Capital Humano'!$D$291:$F$291</c:f>
              <c:numCache>
                <c:formatCode>General</c:formatCode>
                <c:ptCount val="3"/>
                <c:pt idx="0">
                  <c:v>2020</c:v>
                </c:pt>
                <c:pt idx="1">
                  <c:v>2021</c:v>
                </c:pt>
                <c:pt idx="2">
                  <c:v>2022</c:v>
                </c:pt>
              </c:numCache>
            </c:numRef>
          </c:cat>
          <c:val>
            <c:numRef>
              <c:f>'Capital Humano'!$D$292:$F$292</c:f>
              <c:numCache>
                <c:formatCode>0.0%</c:formatCode>
                <c:ptCount val="3"/>
                <c:pt idx="0">
                  <c:v>8.8999999999999996E-2</c:v>
                </c:pt>
                <c:pt idx="1">
                  <c:v>0.21099999999999999</c:v>
                </c:pt>
                <c:pt idx="2">
                  <c:v>0.32900000000000001</c:v>
                </c:pt>
              </c:numCache>
            </c:numRef>
          </c:val>
          <c:extLst>
            <c:ext xmlns:c16="http://schemas.microsoft.com/office/drawing/2014/chart" uri="{C3380CC4-5D6E-409C-BE32-E72D297353CC}">
              <c16:uniqueId val="{00000000-7FD7-4834-B87E-A950D27C53D5}"/>
            </c:ext>
          </c:extLst>
        </c:ser>
        <c:dLbls>
          <c:dLblPos val="outEnd"/>
          <c:showLegendKey val="0"/>
          <c:showVal val="1"/>
          <c:showCatName val="0"/>
          <c:showSerName val="0"/>
          <c:showPercent val="0"/>
          <c:showBubbleSize val="0"/>
        </c:dLbls>
        <c:gapWidth val="182"/>
        <c:axId val="2072112639"/>
        <c:axId val="2072115551"/>
      </c:barChart>
      <c:catAx>
        <c:axId val="2072112639"/>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j-lt"/>
                <a:ea typeface="+mn-ea"/>
                <a:cs typeface="+mn-cs"/>
              </a:defRPr>
            </a:pPr>
            <a:endParaRPr lang="pt-BR"/>
          </a:p>
        </c:txPr>
        <c:crossAx val="2072115551"/>
        <c:crosses val="autoZero"/>
        <c:auto val="1"/>
        <c:lblAlgn val="ctr"/>
        <c:lblOffset val="100"/>
        <c:noMultiLvlLbl val="0"/>
      </c:catAx>
      <c:valAx>
        <c:axId val="2072115551"/>
        <c:scaling>
          <c:orientation val="minMax"/>
        </c:scaling>
        <c:delete val="1"/>
        <c:axPos val="b"/>
        <c:numFmt formatCode="0.0%" sourceLinked="1"/>
        <c:majorTickMark val="none"/>
        <c:minorTickMark val="none"/>
        <c:tickLblPos val="nextTo"/>
        <c:crossAx val="2072112639"/>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mj-lt"/>
        </a:defRPr>
      </a:pPr>
      <a:endParaRPr lang="pt-BR"/>
    </a:p>
  </c:txPr>
  <c:printSettings>
    <c:headerFooter/>
    <c:pageMargins b="0.78740157499999996" l="0.511811024" r="0.511811024" t="0.78740157499999996" header="0.31496062000000002" footer="0.31496062000000002"/>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tx1">
                    <a:lumMod val="65000"/>
                    <a:lumOff val="35000"/>
                  </a:schemeClr>
                </a:solidFill>
                <a:latin typeface="+mj-lt"/>
                <a:ea typeface="+mn-ea"/>
                <a:cs typeface="+mn-cs"/>
              </a:defRPr>
            </a:pPr>
            <a:r>
              <a:rPr lang="pt-BR" sz="1100"/>
              <a:t>Resíduos gerados em 2022 por método de descarte (t)</a:t>
            </a:r>
          </a:p>
        </c:rich>
      </c:tx>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mj-lt"/>
              <a:ea typeface="+mn-ea"/>
              <a:cs typeface="+mn-cs"/>
            </a:defRPr>
          </a:pPr>
          <a:endParaRPr lang="pt-BR"/>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7EB-4A35-B1B0-99EAA190964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27EB-4A35-B1B0-99EAA190964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1-5990-4360-8C44-EB5C2C888D99}"/>
              </c:ext>
            </c:extLst>
          </c:dPt>
          <c:dLbls>
            <c:dLbl>
              <c:idx val="1"/>
              <c:layout>
                <c:manualLayout>
                  <c:x val="-8.8470512372750568E-2"/>
                  <c:y val="3.3864188029127912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j-lt"/>
                      <a:ea typeface="+mn-ea"/>
                      <a:cs typeface="+mn-cs"/>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7EB-4A35-B1B0-99EAA1909640}"/>
                </c:ext>
              </c:extLst>
            </c:dLbl>
            <c:dLbl>
              <c:idx val="2"/>
              <c:layout>
                <c:manualLayout>
                  <c:x val="7.1811894406892535E-2"/>
                  <c:y val="2.9019398890928083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accent3"/>
                      </a:solidFill>
                      <a:latin typeface="+mj-lt"/>
                      <a:ea typeface="+mn-ea"/>
                      <a:cs typeface="+mn-cs"/>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990-4360-8C44-EB5C2C888D9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j-lt"/>
                    <a:ea typeface="+mn-ea"/>
                    <a:cs typeface="+mn-cs"/>
                  </a:defRPr>
                </a:pPr>
                <a:endParaRPr lang="pt-BR"/>
              </a:p>
            </c:txPr>
            <c:dLblPos val="in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Ambiental!$B$244:$B$246</c:f>
              <c:strCache>
                <c:ptCount val="3"/>
                <c:pt idx="0">
                  <c:v>Desviados da disposição final</c:v>
                </c:pt>
                <c:pt idx="1">
                  <c:v>Destinados para disposição final</c:v>
                </c:pt>
                <c:pt idx="2">
                  <c:v>Aguardando destinação</c:v>
                </c:pt>
              </c:strCache>
            </c:strRef>
          </c:cat>
          <c:val>
            <c:numRef>
              <c:f>Ambiental!$C$244:$C$246</c:f>
              <c:numCache>
                <c:formatCode>0.0</c:formatCode>
                <c:ptCount val="3"/>
                <c:pt idx="0">
                  <c:v>779.8</c:v>
                </c:pt>
                <c:pt idx="1">
                  <c:v>28.2</c:v>
                </c:pt>
                <c:pt idx="2">
                  <c:v>1.3</c:v>
                </c:pt>
              </c:numCache>
            </c:numRef>
          </c:val>
          <c:extLst>
            <c:ext xmlns:c16="http://schemas.microsoft.com/office/drawing/2014/chart" uri="{C3380CC4-5D6E-409C-BE32-E72D297353CC}">
              <c16:uniqueId val="{00000000-D98B-4542-A72D-FD2665CA56F8}"/>
            </c:ext>
          </c:extLst>
        </c:ser>
        <c:dLbls>
          <c:dLblPos val="inEnd"/>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2326351064427721"/>
          <c:y val="0.44052347623213767"/>
          <c:w val="0.33376424630426493"/>
          <c:h val="0.2384881889763779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j-lt"/>
              <a:ea typeface="+mn-ea"/>
              <a:cs typeface="+mn-cs"/>
            </a:defRPr>
          </a:pPr>
          <a:endParaRPr lang="pt-B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mj-lt"/>
        </a:defRPr>
      </a:pPr>
      <a:endParaRPr lang="pt-BR"/>
    </a:p>
  </c:txPr>
  <c:printSettings>
    <c:headerFooter/>
    <c:pageMargins b="0.78740157499999996" l="0.511811024" r="0.511811024" t="0.78740157499999996" header="0.31496062000000002" footer="0.31496062000000002"/>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tx1">
                    <a:lumMod val="65000"/>
                    <a:lumOff val="35000"/>
                  </a:schemeClr>
                </a:solidFill>
                <a:latin typeface="+mj-lt"/>
                <a:ea typeface="+mn-ea"/>
                <a:cs typeface="+mn-cs"/>
              </a:defRPr>
            </a:pPr>
            <a:r>
              <a:rPr lang="pt-BR" sz="1100"/>
              <a:t>Descargas de água por tipo (mil m</a:t>
            </a:r>
            <a:r>
              <a:rPr lang="pt-BR" sz="1100" baseline="30000"/>
              <a:t>3</a:t>
            </a:r>
            <a:r>
              <a:rPr lang="pt-BR" sz="1100"/>
              <a:t>)</a:t>
            </a:r>
          </a:p>
        </c:rich>
      </c:tx>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mj-lt"/>
              <a:ea typeface="+mn-ea"/>
              <a:cs typeface="+mn-cs"/>
            </a:defRPr>
          </a:pPr>
          <a:endParaRPr lang="pt-BR"/>
        </a:p>
      </c:txPr>
    </c:title>
    <c:autoTitleDeleted val="0"/>
    <c:plotArea>
      <c:layout/>
      <c:barChart>
        <c:barDir val="col"/>
        <c:grouping val="stacked"/>
        <c:varyColors val="0"/>
        <c:ser>
          <c:idx val="1"/>
          <c:order val="0"/>
          <c:tx>
            <c:strRef>
              <c:f>Ambiental!$B$229</c:f>
              <c:strCache>
                <c:ptCount val="1"/>
                <c:pt idx="0">
                  <c:v>Água oleosa</c:v>
                </c:pt>
              </c:strCache>
            </c:strRef>
          </c:tx>
          <c:spPr>
            <a:solidFill>
              <a:schemeClr val="accent1"/>
            </a:solidFill>
            <a:ln>
              <a:noFill/>
            </a:ln>
            <a:effectLst/>
          </c:spPr>
          <c:invertIfNegative val="0"/>
          <c:dLbls>
            <c:dLbl>
              <c:idx val="2"/>
              <c:layout>
                <c:manualLayout>
                  <c:x val="-0.11685763888888898"/>
                  <c:y val="-2.2048611111111113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accent1"/>
                      </a:solidFill>
                      <a:latin typeface="+mj-lt"/>
                      <a:ea typeface="+mn-ea"/>
                      <a:cs typeface="+mn-cs"/>
                    </a:defRPr>
                  </a:pPr>
                  <a:endParaRPr lang="pt-BR"/>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992-4722-BFCC-929BA00D62B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j-lt"/>
                    <a:ea typeface="+mn-ea"/>
                    <a:cs typeface="+mn-cs"/>
                  </a:defRPr>
                </a:pPr>
                <a:endParaRPr lang="pt-B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Ambiental!$C$228:$E$228</c:f>
              <c:numCache>
                <c:formatCode>General</c:formatCode>
                <c:ptCount val="3"/>
                <c:pt idx="0">
                  <c:v>2020</c:v>
                </c:pt>
                <c:pt idx="1">
                  <c:v>2021</c:v>
                </c:pt>
                <c:pt idx="2">
                  <c:v>2022</c:v>
                </c:pt>
              </c:numCache>
            </c:numRef>
          </c:cat>
          <c:val>
            <c:numRef>
              <c:f>Ambiental!$C$229:$E$229</c:f>
              <c:numCache>
                <c:formatCode>#,##0.0</c:formatCode>
                <c:ptCount val="3"/>
                <c:pt idx="0">
                  <c:v>1215.42</c:v>
                </c:pt>
                <c:pt idx="1">
                  <c:v>136.75299999999999</c:v>
                </c:pt>
                <c:pt idx="2">
                  <c:v>29.045100000000001</c:v>
                </c:pt>
              </c:numCache>
            </c:numRef>
          </c:val>
          <c:extLst>
            <c:ext xmlns:c16="http://schemas.microsoft.com/office/drawing/2014/chart" uri="{C3380CC4-5D6E-409C-BE32-E72D297353CC}">
              <c16:uniqueId val="{00000001-97E2-4970-9EE1-54FFD2A00D9F}"/>
            </c:ext>
          </c:extLst>
        </c:ser>
        <c:ser>
          <c:idx val="2"/>
          <c:order val="1"/>
          <c:tx>
            <c:strRef>
              <c:f>Ambiental!$B$230</c:f>
              <c:strCache>
                <c:ptCount val="1"/>
                <c:pt idx="0">
                  <c:v>Efluentes sanitários</c:v>
                </c:pt>
              </c:strCache>
            </c:strRef>
          </c:tx>
          <c:spPr>
            <a:solidFill>
              <a:schemeClr val="accent3"/>
            </a:solidFill>
            <a:ln>
              <a:noFill/>
            </a:ln>
            <a:effectLst/>
          </c:spPr>
          <c:invertIfNegative val="0"/>
          <c:dLbls>
            <c:dLbl>
              <c:idx val="0"/>
              <c:layout>
                <c:manualLayout>
                  <c:x val="-9.4809027777777777E-2"/>
                  <c:y val="2.2048611111111071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7E2-4970-9EE1-54FFD2A00D9F}"/>
                </c:ext>
              </c:extLst>
            </c:dLbl>
            <c:dLbl>
              <c:idx val="1"/>
              <c:layout>
                <c:manualLayout>
                  <c:x val="-9.2604166666666668E-2"/>
                  <c:y val="2.6458333333333334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7E2-4970-9EE1-54FFD2A00D9F}"/>
                </c:ext>
              </c:extLst>
            </c:dLbl>
            <c:dLbl>
              <c:idx val="2"/>
              <c:layout>
                <c:manualLayout>
                  <c:x val="-0.11685763888888889"/>
                  <c:y val="-8.3784722222222219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7E2-4970-9EE1-54FFD2A00D9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accent3"/>
                    </a:solidFill>
                    <a:latin typeface="+mj-lt"/>
                    <a:ea typeface="+mn-ea"/>
                    <a:cs typeface="+mn-cs"/>
                  </a:defRPr>
                </a:pPr>
                <a:endParaRPr lang="pt-B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Ambiental!$C$228:$E$228</c:f>
              <c:numCache>
                <c:formatCode>General</c:formatCode>
                <c:ptCount val="3"/>
                <c:pt idx="0">
                  <c:v>2020</c:v>
                </c:pt>
                <c:pt idx="1">
                  <c:v>2021</c:v>
                </c:pt>
                <c:pt idx="2">
                  <c:v>2022</c:v>
                </c:pt>
              </c:numCache>
            </c:numRef>
          </c:cat>
          <c:val>
            <c:numRef>
              <c:f>Ambiental!$C$230:$E$230</c:f>
              <c:numCache>
                <c:formatCode>#,##0.0</c:formatCode>
                <c:ptCount val="3"/>
                <c:pt idx="0">
                  <c:v>9.3800000000000008</c:v>
                </c:pt>
                <c:pt idx="1">
                  <c:v>14.989720000000002</c:v>
                </c:pt>
                <c:pt idx="2">
                  <c:v>12.5787</c:v>
                </c:pt>
              </c:numCache>
            </c:numRef>
          </c:val>
          <c:extLst>
            <c:ext xmlns:c16="http://schemas.microsoft.com/office/drawing/2014/chart" uri="{C3380CC4-5D6E-409C-BE32-E72D297353CC}">
              <c16:uniqueId val="{00000005-97E2-4970-9EE1-54FFD2A00D9F}"/>
            </c:ext>
          </c:extLst>
        </c:ser>
        <c:ser>
          <c:idx val="3"/>
          <c:order val="2"/>
          <c:tx>
            <c:strRef>
              <c:f>Ambiental!$B$231</c:f>
              <c:strCache>
                <c:ptCount val="1"/>
                <c:pt idx="0">
                  <c:v>Água produzida</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j-lt"/>
                    <a:ea typeface="+mn-ea"/>
                    <a:cs typeface="+mn-cs"/>
                  </a:defRPr>
                </a:pPr>
                <a:endParaRPr lang="pt-B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Ambiental!$C$228:$E$228</c:f>
              <c:numCache>
                <c:formatCode>General</c:formatCode>
                <c:ptCount val="3"/>
                <c:pt idx="0">
                  <c:v>2020</c:v>
                </c:pt>
                <c:pt idx="1">
                  <c:v>2021</c:v>
                </c:pt>
                <c:pt idx="2">
                  <c:v>2022</c:v>
                </c:pt>
              </c:numCache>
            </c:numRef>
          </c:cat>
          <c:val>
            <c:numRef>
              <c:f>Ambiental!$C$231:$E$231</c:f>
              <c:numCache>
                <c:formatCode>#,##0.0</c:formatCode>
                <c:ptCount val="3"/>
                <c:pt idx="0">
                  <c:v>292.45999999999998</c:v>
                </c:pt>
                <c:pt idx="1">
                  <c:v>112.7594</c:v>
                </c:pt>
                <c:pt idx="2">
                  <c:v>199.86869999999999</c:v>
                </c:pt>
              </c:numCache>
            </c:numRef>
          </c:val>
          <c:extLst>
            <c:ext xmlns:c16="http://schemas.microsoft.com/office/drawing/2014/chart" uri="{C3380CC4-5D6E-409C-BE32-E72D297353CC}">
              <c16:uniqueId val="{00000007-97E2-4970-9EE1-54FFD2A00D9F}"/>
            </c:ext>
          </c:extLst>
        </c:ser>
        <c:dLbls>
          <c:dLblPos val="ctr"/>
          <c:showLegendKey val="0"/>
          <c:showVal val="1"/>
          <c:showCatName val="0"/>
          <c:showSerName val="0"/>
          <c:showPercent val="0"/>
          <c:showBubbleSize val="0"/>
        </c:dLbls>
        <c:gapWidth val="150"/>
        <c:overlap val="100"/>
        <c:axId val="1743094751"/>
        <c:axId val="1743090175"/>
      </c:barChart>
      <c:catAx>
        <c:axId val="174309475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j-lt"/>
                <a:ea typeface="+mn-ea"/>
                <a:cs typeface="+mn-cs"/>
              </a:defRPr>
            </a:pPr>
            <a:endParaRPr lang="pt-BR"/>
          </a:p>
        </c:txPr>
        <c:crossAx val="1743090175"/>
        <c:crosses val="autoZero"/>
        <c:auto val="1"/>
        <c:lblAlgn val="ctr"/>
        <c:lblOffset val="100"/>
        <c:noMultiLvlLbl val="0"/>
      </c:catAx>
      <c:valAx>
        <c:axId val="1743090175"/>
        <c:scaling>
          <c:orientation val="minMax"/>
        </c:scaling>
        <c:delete val="1"/>
        <c:axPos val="l"/>
        <c:numFmt formatCode="#,##0.0" sourceLinked="1"/>
        <c:majorTickMark val="none"/>
        <c:minorTickMark val="none"/>
        <c:tickLblPos val="nextTo"/>
        <c:crossAx val="1743094751"/>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j-lt"/>
              <a:ea typeface="+mn-ea"/>
              <a:cs typeface="+mn-cs"/>
            </a:defRPr>
          </a:pPr>
          <a:endParaRPr lang="pt-BR"/>
        </a:p>
      </c:txPr>
    </c:legend>
    <c:plotVisOnly val="1"/>
    <c:dispBlanksAs val="gap"/>
    <c:showDLblsOverMax val="0"/>
  </c:chart>
  <c:spPr>
    <a:solidFill>
      <a:schemeClr val="bg1"/>
    </a:solidFill>
    <a:ln w="9525" cap="flat" cmpd="sng" algn="ctr">
      <a:noFill/>
      <a:round/>
    </a:ln>
    <a:effectLst/>
  </c:spPr>
  <c:txPr>
    <a:bodyPr/>
    <a:lstStyle/>
    <a:p>
      <a:pPr>
        <a:defRPr>
          <a:latin typeface="+mj-lt"/>
        </a:defRPr>
      </a:pPr>
      <a:endParaRPr lang="pt-BR"/>
    </a:p>
  </c:txPr>
  <c:printSettings>
    <c:headerFooter/>
    <c:pageMargins b="0.78740157499999996" l="0.511811024" r="0.511811024" t="0.78740157499999996" header="0.31496062000000002" footer="0.31496062000000002"/>
    <c:pageSetup/>
  </c:printSettings>
  <c:userShapes r:id="rId3"/>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tx1">
                    <a:lumMod val="65000"/>
                    <a:lumOff val="35000"/>
                  </a:schemeClr>
                </a:solidFill>
                <a:latin typeface="+mj-lt"/>
                <a:ea typeface="+mn-ea"/>
                <a:cs typeface="+mn-cs"/>
              </a:defRPr>
            </a:pPr>
            <a:r>
              <a:rPr lang="pt-BR" sz="1100"/>
              <a:t>Resíduos gerados por tipo (t)</a:t>
            </a:r>
          </a:p>
        </c:rich>
      </c:tx>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mj-lt"/>
              <a:ea typeface="+mn-ea"/>
              <a:cs typeface="+mn-cs"/>
            </a:defRPr>
          </a:pPr>
          <a:endParaRPr lang="pt-BR"/>
        </a:p>
      </c:txPr>
    </c:title>
    <c:autoTitleDeleted val="0"/>
    <c:plotArea>
      <c:layout/>
      <c:barChart>
        <c:barDir val="col"/>
        <c:grouping val="stacked"/>
        <c:varyColors val="0"/>
        <c:ser>
          <c:idx val="0"/>
          <c:order val="0"/>
          <c:tx>
            <c:strRef>
              <c:f>Ambiental!$C$239</c:f>
              <c:strCache>
                <c:ptCount val="1"/>
                <c:pt idx="0">
                  <c:v>Perigosos</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j-lt"/>
                    <a:ea typeface="+mn-ea"/>
                    <a:cs typeface="+mn-cs"/>
                  </a:defRPr>
                </a:pPr>
                <a:endParaRPr lang="pt-B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Ambiental!$B$240:$B$242</c:f>
              <c:numCache>
                <c:formatCode>General</c:formatCode>
                <c:ptCount val="3"/>
                <c:pt idx="0">
                  <c:v>2020</c:v>
                </c:pt>
                <c:pt idx="1">
                  <c:v>2021</c:v>
                </c:pt>
                <c:pt idx="2">
                  <c:v>2022</c:v>
                </c:pt>
              </c:numCache>
            </c:numRef>
          </c:cat>
          <c:val>
            <c:numRef>
              <c:f>Ambiental!$C$240:$C$242</c:f>
              <c:numCache>
                <c:formatCode>General</c:formatCode>
                <c:ptCount val="3"/>
                <c:pt idx="0">
                  <c:v>71.2</c:v>
                </c:pt>
                <c:pt idx="1">
                  <c:v>166.6</c:v>
                </c:pt>
                <c:pt idx="2">
                  <c:v>428.4</c:v>
                </c:pt>
              </c:numCache>
            </c:numRef>
          </c:val>
          <c:extLst>
            <c:ext xmlns:c16="http://schemas.microsoft.com/office/drawing/2014/chart" uri="{C3380CC4-5D6E-409C-BE32-E72D297353CC}">
              <c16:uniqueId val="{00000000-1553-4212-AAC2-36B93AC8CB5E}"/>
            </c:ext>
          </c:extLst>
        </c:ser>
        <c:ser>
          <c:idx val="1"/>
          <c:order val="1"/>
          <c:tx>
            <c:strRef>
              <c:f>Ambiental!$D$239</c:f>
              <c:strCache>
                <c:ptCount val="1"/>
                <c:pt idx="0">
                  <c:v>Não perigosos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j-lt"/>
                    <a:ea typeface="+mn-ea"/>
                    <a:cs typeface="+mn-cs"/>
                  </a:defRPr>
                </a:pPr>
                <a:endParaRPr lang="pt-B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Ambiental!$B$240:$B$242</c:f>
              <c:numCache>
                <c:formatCode>General</c:formatCode>
                <c:ptCount val="3"/>
                <c:pt idx="0">
                  <c:v>2020</c:v>
                </c:pt>
                <c:pt idx="1">
                  <c:v>2021</c:v>
                </c:pt>
                <c:pt idx="2">
                  <c:v>2022</c:v>
                </c:pt>
              </c:numCache>
            </c:numRef>
          </c:cat>
          <c:val>
            <c:numRef>
              <c:f>Ambiental!$D$240:$D$242</c:f>
              <c:numCache>
                <c:formatCode>General</c:formatCode>
                <c:ptCount val="3"/>
                <c:pt idx="0">
                  <c:v>143.9</c:v>
                </c:pt>
                <c:pt idx="1">
                  <c:v>148.69999999999999</c:v>
                </c:pt>
                <c:pt idx="2" formatCode="0.0">
                  <c:v>381</c:v>
                </c:pt>
              </c:numCache>
            </c:numRef>
          </c:val>
          <c:extLst>
            <c:ext xmlns:c16="http://schemas.microsoft.com/office/drawing/2014/chart" uri="{C3380CC4-5D6E-409C-BE32-E72D297353CC}">
              <c16:uniqueId val="{00000001-1553-4212-AAC2-36B93AC8CB5E}"/>
            </c:ext>
          </c:extLst>
        </c:ser>
        <c:dLbls>
          <c:dLblPos val="ctr"/>
          <c:showLegendKey val="0"/>
          <c:showVal val="1"/>
          <c:showCatName val="0"/>
          <c:showSerName val="0"/>
          <c:showPercent val="0"/>
          <c:showBubbleSize val="0"/>
        </c:dLbls>
        <c:gapWidth val="150"/>
        <c:overlap val="100"/>
        <c:axId val="1479804415"/>
        <c:axId val="1479825215"/>
      </c:barChart>
      <c:catAx>
        <c:axId val="147980441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j-lt"/>
                <a:ea typeface="+mn-ea"/>
                <a:cs typeface="+mn-cs"/>
              </a:defRPr>
            </a:pPr>
            <a:endParaRPr lang="pt-BR"/>
          </a:p>
        </c:txPr>
        <c:crossAx val="1479825215"/>
        <c:crosses val="autoZero"/>
        <c:auto val="1"/>
        <c:lblAlgn val="ctr"/>
        <c:lblOffset val="100"/>
        <c:noMultiLvlLbl val="0"/>
      </c:catAx>
      <c:valAx>
        <c:axId val="1479825215"/>
        <c:scaling>
          <c:orientation val="minMax"/>
        </c:scaling>
        <c:delete val="1"/>
        <c:axPos val="l"/>
        <c:numFmt formatCode="General" sourceLinked="1"/>
        <c:majorTickMark val="none"/>
        <c:minorTickMark val="none"/>
        <c:tickLblPos val="nextTo"/>
        <c:crossAx val="1479804415"/>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j-lt"/>
              <a:ea typeface="+mn-ea"/>
              <a:cs typeface="+mn-cs"/>
            </a:defRPr>
          </a:pPr>
          <a:endParaRPr lang="pt-BR"/>
        </a:p>
      </c:txPr>
    </c:legend>
    <c:plotVisOnly val="1"/>
    <c:dispBlanksAs val="gap"/>
    <c:showDLblsOverMax val="0"/>
  </c:chart>
  <c:spPr>
    <a:solidFill>
      <a:schemeClr val="bg1"/>
    </a:solidFill>
    <a:ln w="9525" cap="flat" cmpd="sng" algn="ctr">
      <a:noFill/>
      <a:round/>
    </a:ln>
    <a:effectLst/>
  </c:spPr>
  <c:txPr>
    <a:bodyPr/>
    <a:lstStyle/>
    <a:p>
      <a:pPr>
        <a:defRPr>
          <a:latin typeface="+mj-lt"/>
        </a:defRPr>
      </a:pPr>
      <a:endParaRPr lang="pt-BR"/>
    </a:p>
  </c:txPr>
  <c:printSettings>
    <c:headerFooter/>
    <c:pageMargins b="0.78740157499999996" l="0.511811024" r="0.511811024" t="0.78740157499999996" header="0.31496062000000002" footer="0.31496062000000002"/>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tx1">
                    <a:lumMod val="65000"/>
                    <a:lumOff val="35000"/>
                  </a:schemeClr>
                </a:solidFill>
                <a:latin typeface="+mj-lt"/>
                <a:ea typeface="+mn-ea"/>
                <a:cs typeface="+mn-cs"/>
              </a:defRPr>
            </a:pPr>
            <a:r>
              <a:rPr lang="pt-BR" sz="1100"/>
              <a:t>Emissões de GEE por escopo (mil tCO2e)</a:t>
            </a:r>
          </a:p>
        </c:rich>
      </c:tx>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mj-lt"/>
              <a:ea typeface="+mn-ea"/>
              <a:cs typeface="+mn-cs"/>
            </a:defRPr>
          </a:pPr>
          <a:endParaRPr lang="pt-BR"/>
        </a:p>
      </c:txPr>
    </c:title>
    <c:autoTitleDeleted val="0"/>
    <c:plotArea>
      <c:layout>
        <c:manualLayout>
          <c:layoutTarget val="inner"/>
          <c:xMode val="edge"/>
          <c:yMode val="edge"/>
          <c:x val="2.8016552427853867E-2"/>
          <c:y val="0.19181286549707602"/>
          <c:w val="0.70113899218223874"/>
          <c:h val="0.67545118263725801"/>
        </c:manualLayout>
      </c:layout>
      <c:barChart>
        <c:barDir val="col"/>
        <c:grouping val="stacked"/>
        <c:varyColors val="0"/>
        <c:ser>
          <c:idx val="0"/>
          <c:order val="0"/>
          <c:tx>
            <c:strRef>
              <c:f>Clima!$B$170</c:f>
              <c:strCache>
                <c:ptCount val="1"/>
                <c:pt idx="0">
                  <c:v>Escopo 1</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j-lt"/>
                    <a:ea typeface="+mn-ea"/>
                    <a:cs typeface="+mn-cs"/>
                  </a:defRPr>
                </a:pPr>
                <a:endParaRPr lang="pt-B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Clima!$C$168:$E$168</c:f>
              <c:numCache>
                <c:formatCode>General</c:formatCode>
                <c:ptCount val="3"/>
                <c:pt idx="0">
                  <c:v>2020</c:v>
                </c:pt>
                <c:pt idx="1">
                  <c:v>2021</c:v>
                </c:pt>
                <c:pt idx="2">
                  <c:v>2022</c:v>
                </c:pt>
              </c:numCache>
            </c:numRef>
          </c:cat>
          <c:val>
            <c:numRef>
              <c:f>Clima!$C$170:$E$170</c:f>
              <c:numCache>
                <c:formatCode>#,##0.00</c:formatCode>
                <c:ptCount val="3"/>
                <c:pt idx="0">
                  <c:v>95.271060000000006</c:v>
                </c:pt>
                <c:pt idx="1">
                  <c:v>75.382360000000006</c:v>
                </c:pt>
                <c:pt idx="2">
                  <c:v>65.91</c:v>
                </c:pt>
              </c:numCache>
            </c:numRef>
          </c:val>
          <c:extLst>
            <c:ext xmlns:c16="http://schemas.microsoft.com/office/drawing/2014/chart" uri="{C3380CC4-5D6E-409C-BE32-E72D297353CC}">
              <c16:uniqueId val="{00000000-C107-4347-9061-876B95348B57}"/>
            </c:ext>
          </c:extLst>
        </c:ser>
        <c:ser>
          <c:idx val="1"/>
          <c:order val="1"/>
          <c:tx>
            <c:strRef>
              <c:f>Clima!$B$171</c:f>
              <c:strCache>
                <c:ptCount val="1"/>
                <c:pt idx="0">
                  <c:v>Escopo 2</c:v>
                </c:pt>
              </c:strCache>
            </c:strRef>
          </c:tx>
          <c:spPr>
            <a:solidFill>
              <a:schemeClr val="accent2"/>
            </a:solidFill>
            <a:ln>
              <a:noFill/>
            </a:ln>
            <a:effectLst/>
          </c:spPr>
          <c:invertIfNegative val="0"/>
          <c:dLbls>
            <c:dLbl>
              <c:idx val="0"/>
              <c:layout>
                <c:manualLayout>
                  <c:x val="-9.2373130023123903E-2"/>
                  <c:y val="2.4242424242424187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accent2"/>
                      </a:solidFill>
                      <a:latin typeface="+mj-lt"/>
                      <a:ea typeface="+mn-ea"/>
                      <a:cs typeface="+mn-cs"/>
                    </a:defRPr>
                  </a:pPr>
                  <a:endParaRPr lang="pt-BR"/>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6E8-4273-AF93-F345FCB01721}"/>
                </c:ext>
              </c:extLst>
            </c:dLbl>
            <c:dLbl>
              <c:idx val="1"/>
              <c:layout>
                <c:manualLayout>
                  <c:x val="-9.966574555126527E-2"/>
                  <c:y val="3.6363636363636306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accent2"/>
                      </a:solidFill>
                      <a:latin typeface="+mj-lt"/>
                      <a:ea typeface="+mn-ea"/>
                      <a:cs typeface="+mn-cs"/>
                    </a:defRPr>
                  </a:pPr>
                  <a:endParaRPr lang="pt-BR"/>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6E8-4273-AF93-F345FCB01721}"/>
                </c:ext>
              </c:extLst>
            </c:dLbl>
            <c:dLbl>
              <c:idx val="2"/>
              <c:layout>
                <c:manualLayout>
                  <c:x val="-9.7234873708551481E-2"/>
                  <c:y val="4.2424242424242427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accent2"/>
                      </a:solidFill>
                      <a:latin typeface="+mj-lt"/>
                      <a:ea typeface="+mn-ea"/>
                      <a:cs typeface="+mn-cs"/>
                    </a:defRPr>
                  </a:pPr>
                  <a:endParaRPr lang="pt-BR"/>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6E8-4273-AF93-F345FCB0172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j-lt"/>
                    <a:ea typeface="+mn-ea"/>
                    <a:cs typeface="+mn-cs"/>
                  </a:defRPr>
                </a:pPr>
                <a:endParaRPr lang="pt-B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Clima!$C$168:$E$168</c:f>
              <c:numCache>
                <c:formatCode>General</c:formatCode>
                <c:ptCount val="3"/>
                <c:pt idx="0">
                  <c:v>2020</c:v>
                </c:pt>
                <c:pt idx="1">
                  <c:v>2021</c:v>
                </c:pt>
                <c:pt idx="2">
                  <c:v>2022</c:v>
                </c:pt>
              </c:numCache>
            </c:numRef>
          </c:cat>
          <c:val>
            <c:numRef>
              <c:f>Clima!$C$171:$E$171</c:f>
              <c:numCache>
                <c:formatCode>#,##0.00</c:formatCode>
                <c:ptCount val="3"/>
                <c:pt idx="0">
                  <c:v>1.5720000000000001E-2</c:v>
                </c:pt>
                <c:pt idx="1">
                  <c:v>2.7620000000000002E-2</c:v>
                </c:pt>
                <c:pt idx="2">
                  <c:v>0.01</c:v>
                </c:pt>
              </c:numCache>
            </c:numRef>
          </c:val>
          <c:extLst>
            <c:ext xmlns:c16="http://schemas.microsoft.com/office/drawing/2014/chart" uri="{C3380CC4-5D6E-409C-BE32-E72D297353CC}">
              <c16:uniqueId val="{00000001-C107-4347-9061-876B95348B57}"/>
            </c:ext>
          </c:extLst>
        </c:ser>
        <c:ser>
          <c:idx val="2"/>
          <c:order val="2"/>
          <c:tx>
            <c:strRef>
              <c:f>Clima!$B$172</c:f>
              <c:strCache>
                <c:ptCount val="1"/>
                <c:pt idx="0">
                  <c:v>Escopo 3</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j-lt"/>
                    <a:ea typeface="+mn-ea"/>
                    <a:cs typeface="+mn-cs"/>
                  </a:defRPr>
                </a:pPr>
                <a:endParaRPr lang="pt-B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Clima!$C$168:$E$168</c:f>
              <c:numCache>
                <c:formatCode>General</c:formatCode>
                <c:ptCount val="3"/>
                <c:pt idx="0">
                  <c:v>2020</c:v>
                </c:pt>
                <c:pt idx="1">
                  <c:v>2021</c:v>
                </c:pt>
                <c:pt idx="2">
                  <c:v>2022</c:v>
                </c:pt>
              </c:numCache>
            </c:numRef>
          </c:cat>
          <c:val>
            <c:numRef>
              <c:f>Clima!$C$172:$E$172</c:f>
              <c:numCache>
                <c:formatCode>#,##0.00</c:formatCode>
                <c:ptCount val="3"/>
                <c:pt idx="0">
                  <c:v>29.186140000000002</c:v>
                </c:pt>
                <c:pt idx="1">
                  <c:v>25.054169999999999</c:v>
                </c:pt>
                <c:pt idx="2">
                  <c:v>32.630000000000003</c:v>
                </c:pt>
              </c:numCache>
            </c:numRef>
          </c:val>
          <c:extLst>
            <c:ext xmlns:c16="http://schemas.microsoft.com/office/drawing/2014/chart" uri="{C3380CC4-5D6E-409C-BE32-E72D297353CC}">
              <c16:uniqueId val="{00000005-C107-4347-9061-876B95348B57}"/>
            </c:ext>
          </c:extLst>
        </c:ser>
        <c:dLbls>
          <c:dLblPos val="ctr"/>
          <c:showLegendKey val="0"/>
          <c:showVal val="1"/>
          <c:showCatName val="0"/>
          <c:showSerName val="0"/>
          <c:showPercent val="0"/>
          <c:showBubbleSize val="0"/>
        </c:dLbls>
        <c:gapWidth val="150"/>
        <c:overlap val="100"/>
        <c:axId val="577796479"/>
        <c:axId val="577794815"/>
      </c:barChart>
      <c:catAx>
        <c:axId val="57779647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j-lt"/>
                <a:ea typeface="+mn-ea"/>
                <a:cs typeface="+mn-cs"/>
              </a:defRPr>
            </a:pPr>
            <a:endParaRPr lang="pt-BR"/>
          </a:p>
        </c:txPr>
        <c:crossAx val="577794815"/>
        <c:crosses val="autoZero"/>
        <c:auto val="1"/>
        <c:lblAlgn val="ctr"/>
        <c:lblOffset val="100"/>
        <c:noMultiLvlLbl val="0"/>
      </c:catAx>
      <c:valAx>
        <c:axId val="577794815"/>
        <c:scaling>
          <c:orientation val="minMax"/>
        </c:scaling>
        <c:delete val="1"/>
        <c:axPos val="l"/>
        <c:numFmt formatCode="#,##0.00" sourceLinked="1"/>
        <c:majorTickMark val="none"/>
        <c:minorTickMark val="none"/>
        <c:tickLblPos val="nextTo"/>
        <c:crossAx val="577796479"/>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j-lt"/>
              <a:ea typeface="+mn-ea"/>
              <a:cs typeface="+mn-cs"/>
            </a:defRPr>
          </a:pPr>
          <a:endParaRPr lang="pt-B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mj-lt"/>
        </a:defRPr>
      </a:pPr>
      <a:endParaRPr lang="pt-BR"/>
    </a:p>
  </c:txPr>
  <c:printSettings>
    <c:headerFooter/>
    <c:pageMargins b="0.78740157499999996" l="0.511811024" r="0.511811024" t="0.78740157499999996" header="0.31496062000000002" footer="0.31496062000000002"/>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tx1">
                    <a:lumMod val="65000"/>
                    <a:lumOff val="35000"/>
                  </a:schemeClr>
                </a:solidFill>
                <a:latin typeface="+mj-lt"/>
                <a:ea typeface="+mn-ea"/>
                <a:cs typeface="+mn-cs"/>
              </a:defRPr>
            </a:pPr>
            <a:r>
              <a:rPr lang="en-US" sz="1100"/>
              <a:t>Intensidade de emissões (kgCO2e/boe)</a:t>
            </a:r>
          </a:p>
        </c:rich>
      </c:tx>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mj-lt"/>
              <a:ea typeface="+mn-ea"/>
              <a:cs typeface="+mn-cs"/>
            </a:defRPr>
          </a:pPr>
          <a:endParaRPr lang="pt-BR"/>
        </a:p>
      </c:txPr>
    </c:title>
    <c:autoTitleDeleted val="0"/>
    <c:plotArea>
      <c:layout/>
      <c:lineChart>
        <c:grouping val="standard"/>
        <c:varyColors val="0"/>
        <c:ser>
          <c:idx val="0"/>
          <c:order val="0"/>
          <c:tx>
            <c:strRef>
              <c:f>Clima!$B$175</c:f>
              <c:strCache>
                <c:ptCount val="1"/>
                <c:pt idx="0">
                  <c:v>Escopo 1 / Produção (tCO2e/boe)</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j-lt"/>
                    <a:ea typeface="+mn-ea"/>
                    <a:cs typeface="+mn-cs"/>
                  </a:defRPr>
                </a:pPr>
                <a:endParaRPr lang="pt-BR"/>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Clima!$C$168:$E$168</c:f>
              <c:numCache>
                <c:formatCode>General</c:formatCode>
                <c:ptCount val="3"/>
                <c:pt idx="0">
                  <c:v>2020</c:v>
                </c:pt>
                <c:pt idx="1">
                  <c:v>2021</c:v>
                </c:pt>
                <c:pt idx="2">
                  <c:v>2022</c:v>
                </c:pt>
              </c:numCache>
            </c:numRef>
          </c:cat>
          <c:val>
            <c:numRef>
              <c:f>Clima!$C$175:$E$175</c:f>
              <c:numCache>
                <c:formatCode>#,##0.0</c:formatCode>
                <c:ptCount val="3"/>
                <c:pt idx="0">
                  <c:v>15.2</c:v>
                </c:pt>
                <c:pt idx="1">
                  <c:v>17.600000000000001</c:v>
                </c:pt>
                <c:pt idx="2">
                  <c:v>18.8</c:v>
                </c:pt>
              </c:numCache>
            </c:numRef>
          </c:val>
          <c:smooth val="0"/>
          <c:extLst>
            <c:ext xmlns:c16="http://schemas.microsoft.com/office/drawing/2014/chart" uri="{C3380CC4-5D6E-409C-BE32-E72D297353CC}">
              <c16:uniqueId val="{00000000-1D27-4B9A-83A8-BA50B589A47B}"/>
            </c:ext>
          </c:extLst>
        </c:ser>
        <c:dLbls>
          <c:dLblPos val="t"/>
          <c:showLegendKey val="0"/>
          <c:showVal val="1"/>
          <c:showCatName val="0"/>
          <c:showSerName val="0"/>
          <c:showPercent val="0"/>
          <c:showBubbleSize val="0"/>
        </c:dLbls>
        <c:marker val="1"/>
        <c:smooth val="0"/>
        <c:axId val="1986517119"/>
        <c:axId val="1986527103"/>
      </c:lineChart>
      <c:catAx>
        <c:axId val="198651711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j-lt"/>
                <a:ea typeface="+mn-ea"/>
                <a:cs typeface="+mn-cs"/>
              </a:defRPr>
            </a:pPr>
            <a:endParaRPr lang="pt-BR"/>
          </a:p>
        </c:txPr>
        <c:crossAx val="1986527103"/>
        <c:crosses val="autoZero"/>
        <c:auto val="1"/>
        <c:lblAlgn val="ctr"/>
        <c:lblOffset val="100"/>
        <c:noMultiLvlLbl val="0"/>
      </c:catAx>
      <c:valAx>
        <c:axId val="1986527103"/>
        <c:scaling>
          <c:orientation val="minMax"/>
        </c:scaling>
        <c:delete val="1"/>
        <c:axPos val="l"/>
        <c:numFmt formatCode="#,##0.0" sourceLinked="1"/>
        <c:majorTickMark val="none"/>
        <c:minorTickMark val="none"/>
        <c:tickLblPos val="nextTo"/>
        <c:crossAx val="1986517119"/>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mj-lt"/>
        </a:defRPr>
      </a:pPr>
      <a:endParaRPr lang="pt-BR"/>
    </a:p>
  </c:txPr>
  <c:printSettings>
    <c:headerFooter/>
    <c:pageMargins b="0.78740157499999996" l="0.511811024" r="0.511811024" t="0.78740157499999996" header="0.31496062000000002" footer="0.3149606200000000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tx1">
                    <a:lumMod val="65000"/>
                    <a:lumOff val="35000"/>
                  </a:schemeClr>
                </a:solidFill>
                <a:latin typeface="+mj-lt"/>
                <a:ea typeface="+mn-ea"/>
                <a:cs typeface="+mn-cs"/>
              </a:defRPr>
            </a:pPr>
            <a:r>
              <a:rPr lang="pt-BR" sz="1100"/>
              <a:t>Consumo de energia pelo uso de combustíveis nas operações (mil GJ)</a:t>
            </a:r>
          </a:p>
        </c:rich>
      </c:tx>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mj-lt"/>
              <a:ea typeface="+mn-ea"/>
              <a:cs typeface="+mn-cs"/>
            </a:defRPr>
          </a:pPr>
          <a:endParaRPr lang="pt-BR"/>
        </a:p>
      </c:txPr>
    </c:title>
    <c:autoTitleDeleted val="0"/>
    <c:plotArea>
      <c:layout>
        <c:manualLayout>
          <c:layoutTarget val="inner"/>
          <c:xMode val="edge"/>
          <c:yMode val="edge"/>
          <c:x val="2.8016552427853867E-2"/>
          <c:y val="0.19181286549707602"/>
          <c:w val="0.70113899218223874"/>
          <c:h val="0.67545118263725801"/>
        </c:manualLayout>
      </c:layout>
      <c:barChart>
        <c:barDir val="col"/>
        <c:grouping val="stacked"/>
        <c:varyColors val="0"/>
        <c:ser>
          <c:idx val="0"/>
          <c:order val="0"/>
          <c:tx>
            <c:strRef>
              <c:f>Clima!$B$183</c:f>
              <c:strCache>
                <c:ptCount val="1"/>
                <c:pt idx="0">
                  <c:v>Diesel marítimo A</c:v>
                </c:pt>
              </c:strCache>
            </c:strRef>
          </c:tx>
          <c:spPr>
            <a:solidFill>
              <a:schemeClr val="accent1"/>
            </a:solidFill>
            <a:ln>
              <a:noFill/>
            </a:ln>
            <a:effectLst/>
          </c:spPr>
          <c:invertIfNegative val="0"/>
          <c:dLbls>
            <c:dLbl>
              <c:idx val="0"/>
              <c:layout>
                <c:manualLayout>
                  <c:x val="0"/>
                  <c:y val="-4.1536850381648427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4DB-4ED6-B183-E07AEB97601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j-lt"/>
                    <a:ea typeface="+mn-ea"/>
                    <a:cs typeface="+mn-cs"/>
                  </a:defRPr>
                </a:pPr>
                <a:endParaRPr lang="pt-B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Clima!$C$168:$E$168</c:f>
              <c:numCache>
                <c:formatCode>General</c:formatCode>
                <c:ptCount val="3"/>
                <c:pt idx="0">
                  <c:v>2020</c:v>
                </c:pt>
                <c:pt idx="1">
                  <c:v>2021</c:v>
                </c:pt>
                <c:pt idx="2">
                  <c:v>2022</c:v>
                </c:pt>
              </c:numCache>
            </c:numRef>
          </c:cat>
          <c:val>
            <c:numRef>
              <c:f>Clima!$C$183:$E$183</c:f>
              <c:numCache>
                <c:formatCode>#,##0.00</c:formatCode>
                <c:ptCount val="3"/>
                <c:pt idx="0">
                  <c:v>99.911469999999994</c:v>
                </c:pt>
                <c:pt idx="1">
                  <c:v>190.13339999999999</c:v>
                </c:pt>
                <c:pt idx="2">
                  <c:v>265.76</c:v>
                </c:pt>
              </c:numCache>
            </c:numRef>
          </c:val>
          <c:extLst>
            <c:ext xmlns:c16="http://schemas.microsoft.com/office/drawing/2014/chart" uri="{C3380CC4-5D6E-409C-BE32-E72D297353CC}">
              <c16:uniqueId val="{00000001-B348-4238-9918-0F65A226F34C}"/>
            </c:ext>
          </c:extLst>
        </c:ser>
        <c:ser>
          <c:idx val="1"/>
          <c:order val="1"/>
          <c:tx>
            <c:strRef>
              <c:f>Clima!$B$184</c:f>
              <c:strCache>
                <c:ptCount val="1"/>
                <c:pt idx="0">
                  <c:v>Gás natural</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j-lt"/>
                    <a:ea typeface="+mn-ea"/>
                    <a:cs typeface="+mn-cs"/>
                  </a:defRPr>
                </a:pPr>
                <a:endParaRPr lang="pt-B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Clima!$C$168:$E$168</c:f>
              <c:numCache>
                <c:formatCode>General</c:formatCode>
                <c:ptCount val="3"/>
                <c:pt idx="0">
                  <c:v>2020</c:v>
                </c:pt>
                <c:pt idx="1">
                  <c:v>2021</c:v>
                </c:pt>
                <c:pt idx="2">
                  <c:v>2022</c:v>
                </c:pt>
              </c:numCache>
            </c:numRef>
          </c:cat>
          <c:val>
            <c:numRef>
              <c:f>Clima!$C$184:$E$184</c:f>
              <c:numCache>
                <c:formatCode>#,##0.00</c:formatCode>
                <c:ptCount val="3"/>
                <c:pt idx="0">
                  <c:v>1512.44832</c:v>
                </c:pt>
                <c:pt idx="1">
                  <c:v>1084.62861</c:v>
                </c:pt>
                <c:pt idx="2">
                  <c:v>792.98</c:v>
                </c:pt>
              </c:numCache>
            </c:numRef>
          </c:val>
          <c:extLst>
            <c:ext xmlns:c16="http://schemas.microsoft.com/office/drawing/2014/chart" uri="{C3380CC4-5D6E-409C-BE32-E72D297353CC}">
              <c16:uniqueId val="{00000002-B348-4238-9918-0F65A226F34C}"/>
            </c:ext>
          </c:extLst>
        </c:ser>
        <c:ser>
          <c:idx val="2"/>
          <c:order val="2"/>
          <c:tx>
            <c:strRef>
              <c:f>Clima!$B$185</c:f>
              <c:strCache>
                <c:ptCount val="1"/>
                <c:pt idx="0">
                  <c:v>Frota marítima e aérea de apoio ao Campo de Atlanta</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j-lt"/>
                    <a:ea typeface="+mn-ea"/>
                    <a:cs typeface="+mn-cs"/>
                  </a:defRPr>
                </a:pPr>
                <a:endParaRPr lang="pt-B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Clima!$C$168:$E$168</c:f>
              <c:numCache>
                <c:formatCode>General</c:formatCode>
                <c:ptCount val="3"/>
                <c:pt idx="0">
                  <c:v>2020</c:v>
                </c:pt>
                <c:pt idx="1">
                  <c:v>2021</c:v>
                </c:pt>
                <c:pt idx="2">
                  <c:v>2022</c:v>
                </c:pt>
              </c:numCache>
            </c:numRef>
          </c:cat>
          <c:val>
            <c:numRef>
              <c:f>Clima!$C$185:$E$185</c:f>
              <c:numCache>
                <c:formatCode>#,##0.00</c:formatCode>
                <c:ptCount val="3"/>
                <c:pt idx="0">
                  <c:v>388.03680000000003</c:v>
                </c:pt>
                <c:pt idx="1">
                  <c:v>288.82378999999997</c:v>
                </c:pt>
                <c:pt idx="2">
                  <c:v>390.25830000000002</c:v>
                </c:pt>
              </c:numCache>
            </c:numRef>
          </c:val>
          <c:extLst>
            <c:ext xmlns:c16="http://schemas.microsoft.com/office/drawing/2014/chart" uri="{C3380CC4-5D6E-409C-BE32-E72D297353CC}">
              <c16:uniqueId val="{00000003-B348-4238-9918-0F65A226F34C}"/>
            </c:ext>
          </c:extLst>
        </c:ser>
        <c:dLbls>
          <c:dLblPos val="ctr"/>
          <c:showLegendKey val="0"/>
          <c:showVal val="1"/>
          <c:showCatName val="0"/>
          <c:showSerName val="0"/>
          <c:showPercent val="0"/>
          <c:showBubbleSize val="0"/>
        </c:dLbls>
        <c:gapWidth val="150"/>
        <c:overlap val="100"/>
        <c:axId val="577796479"/>
        <c:axId val="577794815"/>
      </c:barChart>
      <c:catAx>
        <c:axId val="577796479"/>
        <c:scaling>
          <c:orientation val="minMax"/>
        </c:scaling>
        <c:delete val="0"/>
        <c:axPos val="b"/>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j-lt"/>
                <a:ea typeface="+mn-ea"/>
                <a:cs typeface="+mn-cs"/>
              </a:defRPr>
            </a:pPr>
            <a:endParaRPr lang="pt-BR"/>
          </a:p>
        </c:txPr>
        <c:crossAx val="577794815"/>
        <c:crosses val="autoZero"/>
        <c:auto val="1"/>
        <c:lblAlgn val="ctr"/>
        <c:lblOffset val="100"/>
        <c:noMultiLvlLbl val="0"/>
      </c:catAx>
      <c:valAx>
        <c:axId val="577794815"/>
        <c:scaling>
          <c:orientation val="minMax"/>
        </c:scaling>
        <c:delete val="1"/>
        <c:axPos val="l"/>
        <c:numFmt formatCode="#,##0.00" sourceLinked="1"/>
        <c:majorTickMark val="none"/>
        <c:minorTickMark val="none"/>
        <c:tickLblPos val="nextTo"/>
        <c:crossAx val="577796479"/>
        <c:crosses val="autoZero"/>
        <c:crossBetween val="between"/>
      </c:valAx>
      <c:spPr>
        <a:noFill/>
        <a:ln>
          <a:noFill/>
        </a:ln>
        <a:effectLst/>
      </c:spPr>
    </c:plotArea>
    <c:legend>
      <c:legendPos val="r"/>
      <c:layout>
        <c:manualLayout>
          <c:xMode val="edge"/>
          <c:yMode val="edge"/>
          <c:x val="0.73917671396966023"/>
          <c:y val="0.40221961874142897"/>
          <c:w val="0.24642184724722738"/>
          <c:h val="0.4594588998174536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j-lt"/>
              <a:ea typeface="+mn-ea"/>
              <a:cs typeface="+mn-cs"/>
            </a:defRPr>
          </a:pPr>
          <a:endParaRPr lang="pt-B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mj-lt"/>
        </a:defRPr>
      </a:pPr>
      <a:endParaRPr lang="pt-BR"/>
    </a:p>
  </c:txPr>
  <c:printSettings>
    <c:headerFooter/>
    <c:pageMargins b="0.78740157499999996" l="0.511811024" r="0.511811024" t="0.78740157499999996" header="0.31496062000000002" footer="0.31496062000000002"/>
    <c:pageSetup/>
  </c:printSettings>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tx1">
                    <a:lumMod val="65000"/>
                    <a:lumOff val="35000"/>
                  </a:schemeClr>
                </a:solidFill>
                <a:latin typeface="+mj-lt"/>
                <a:ea typeface="+mn-ea"/>
                <a:cs typeface="+mn-cs"/>
              </a:defRPr>
            </a:pPr>
            <a:r>
              <a:rPr lang="pt-BR" sz="1100"/>
              <a:t>Taxa de frequência de acidentes registráveis do Campo de Atlanta </a:t>
            </a:r>
            <a:br>
              <a:rPr lang="pt-BR" sz="1100"/>
            </a:br>
            <a:r>
              <a:rPr lang="pt-BR" sz="1100"/>
              <a:t>(1 milhão de HHT)</a:t>
            </a:r>
          </a:p>
        </c:rich>
      </c:tx>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mj-lt"/>
              <a:ea typeface="+mn-ea"/>
              <a:cs typeface="+mn-cs"/>
            </a:defRPr>
          </a:pPr>
          <a:endParaRPr lang="pt-BR"/>
        </a:p>
      </c:txPr>
    </c:title>
    <c:autoTitleDeleted val="0"/>
    <c:plotArea>
      <c:layout>
        <c:manualLayout>
          <c:layoutTarget val="inner"/>
          <c:xMode val="edge"/>
          <c:yMode val="edge"/>
          <c:x val="2.6762452107279695E-2"/>
          <c:y val="0.23748427672955974"/>
          <c:w val="0.94647509578544065"/>
          <c:h val="0.53045867379785072"/>
        </c:manualLayout>
      </c:layout>
      <c:barChart>
        <c:barDir val="col"/>
        <c:grouping val="clustered"/>
        <c:varyColors val="0"/>
        <c:ser>
          <c:idx val="0"/>
          <c:order val="0"/>
          <c:tx>
            <c:strRef>
              <c:f>Segurança!$C$153</c:f>
              <c:strCache>
                <c:ptCount val="1"/>
                <c:pt idx="0">
                  <c:v>2020</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mj-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Segurança!$B$154:$B$156</c:f>
              <c:strCache>
                <c:ptCount val="3"/>
                <c:pt idx="0">
                  <c:v>Colaboradores</c:v>
                </c:pt>
                <c:pt idx="1">
                  <c:v>Terceiros</c:v>
                </c:pt>
                <c:pt idx="2">
                  <c:v>Consolidado</c:v>
                </c:pt>
              </c:strCache>
            </c:strRef>
          </c:cat>
          <c:val>
            <c:numRef>
              <c:f>Segurança!$C$154:$C$156</c:f>
              <c:numCache>
                <c:formatCode>0.00</c:formatCode>
                <c:ptCount val="3"/>
                <c:pt idx="0">
                  <c:v>0</c:v>
                </c:pt>
                <c:pt idx="1">
                  <c:v>2.96</c:v>
                </c:pt>
                <c:pt idx="2">
                  <c:v>2.91</c:v>
                </c:pt>
              </c:numCache>
            </c:numRef>
          </c:val>
          <c:extLst>
            <c:ext xmlns:c16="http://schemas.microsoft.com/office/drawing/2014/chart" uri="{C3380CC4-5D6E-409C-BE32-E72D297353CC}">
              <c16:uniqueId val="{00000000-C444-4D7F-A083-9D97404D5B6E}"/>
            </c:ext>
          </c:extLst>
        </c:ser>
        <c:ser>
          <c:idx val="1"/>
          <c:order val="1"/>
          <c:tx>
            <c:strRef>
              <c:f>Segurança!$D$153</c:f>
              <c:strCache>
                <c:ptCount val="1"/>
                <c:pt idx="0">
                  <c:v>2021</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mj-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Segurança!$B$154:$B$156</c:f>
              <c:strCache>
                <c:ptCount val="3"/>
                <c:pt idx="0">
                  <c:v>Colaboradores</c:v>
                </c:pt>
                <c:pt idx="1">
                  <c:v>Terceiros</c:v>
                </c:pt>
                <c:pt idx="2">
                  <c:v>Consolidado</c:v>
                </c:pt>
              </c:strCache>
            </c:strRef>
          </c:cat>
          <c:val>
            <c:numRef>
              <c:f>Segurança!$D$154:$D$156</c:f>
              <c:numCache>
                <c:formatCode>0.00</c:formatCode>
                <c:ptCount val="3"/>
                <c:pt idx="0">
                  <c:v>0</c:v>
                </c:pt>
                <c:pt idx="1">
                  <c:v>5.5</c:v>
                </c:pt>
                <c:pt idx="2">
                  <c:v>5.54</c:v>
                </c:pt>
              </c:numCache>
            </c:numRef>
          </c:val>
          <c:extLst>
            <c:ext xmlns:c16="http://schemas.microsoft.com/office/drawing/2014/chart" uri="{C3380CC4-5D6E-409C-BE32-E72D297353CC}">
              <c16:uniqueId val="{00000001-C444-4D7F-A083-9D97404D5B6E}"/>
            </c:ext>
          </c:extLst>
        </c:ser>
        <c:ser>
          <c:idx val="2"/>
          <c:order val="2"/>
          <c:tx>
            <c:strRef>
              <c:f>Segurança!$E$153</c:f>
              <c:strCache>
                <c:ptCount val="1"/>
                <c:pt idx="0">
                  <c:v>2022</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mj-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Segurança!$B$154:$B$156</c:f>
              <c:strCache>
                <c:ptCount val="3"/>
                <c:pt idx="0">
                  <c:v>Colaboradores</c:v>
                </c:pt>
                <c:pt idx="1">
                  <c:v>Terceiros</c:v>
                </c:pt>
                <c:pt idx="2">
                  <c:v>Consolidado</c:v>
                </c:pt>
              </c:strCache>
            </c:strRef>
          </c:cat>
          <c:val>
            <c:numRef>
              <c:f>Segurança!$E$154:$E$156</c:f>
              <c:numCache>
                <c:formatCode>0.00</c:formatCode>
                <c:ptCount val="3"/>
                <c:pt idx="0">
                  <c:v>0</c:v>
                </c:pt>
                <c:pt idx="1">
                  <c:v>15.45</c:v>
                </c:pt>
                <c:pt idx="2">
                  <c:v>15.32</c:v>
                </c:pt>
              </c:numCache>
            </c:numRef>
          </c:val>
          <c:extLst>
            <c:ext xmlns:c16="http://schemas.microsoft.com/office/drawing/2014/chart" uri="{C3380CC4-5D6E-409C-BE32-E72D297353CC}">
              <c16:uniqueId val="{00000002-C444-4D7F-A083-9D97404D5B6E}"/>
            </c:ext>
          </c:extLst>
        </c:ser>
        <c:dLbls>
          <c:dLblPos val="outEnd"/>
          <c:showLegendKey val="0"/>
          <c:showVal val="1"/>
          <c:showCatName val="0"/>
          <c:showSerName val="0"/>
          <c:showPercent val="0"/>
          <c:showBubbleSize val="0"/>
        </c:dLbls>
        <c:gapWidth val="219"/>
        <c:overlap val="-27"/>
        <c:axId val="1533336128"/>
        <c:axId val="1533336544"/>
      </c:barChart>
      <c:catAx>
        <c:axId val="15333361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j-lt"/>
                <a:ea typeface="+mn-ea"/>
                <a:cs typeface="+mn-cs"/>
              </a:defRPr>
            </a:pPr>
            <a:endParaRPr lang="pt-BR"/>
          </a:p>
        </c:txPr>
        <c:crossAx val="1533336544"/>
        <c:crosses val="autoZero"/>
        <c:auto val="1"/>
        <c:lblAlgn val="ctr"/>
        <c:lblOffset val="100"/>
        <c:noMultiLvlLbl val="0"/>
      </c:catAx>
      <c:valAx>
        <c:axId val="1533336544"/>
        <c:scaling>
          <c:orientation val="minMax"/>
        </c:scaling>
        <c:delete val="1"/>
        <c:axPos val="l"/>
        <c:numFmt formatCode="0.00" sourceLinked="1"/>
        <c:majorTickMark val="none"/>
        <c:minorTickMark val="none"/>
        <c:tickLblPos val="nextTo"/>
        <c:crossAx val="1533336128"/>
        <c:crosses val="autoZero"/>
        <c:crossBetween val="between"/>
      </c:valAx>
      <c:spPr>
        <a:noFill/>
        <a:ln>
          <a:noFill/>
        </a:ln>
        <a:effectLst/>
      </c:spPr>
    </c:plotArea>
    <c:legend>
      <c:legendPos val="b"/>
      <c:layout>
        <c:manualLayout>
          <c:xMode val="edge"/>
          <c:yMode val="edge"/>
          <c:x val="0.36459099616858243"/>
          <c:y val="0.85359520625959495"/>
          <c:w val="0.27081781609195404"/>
          <c:h val="8.099598870895855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j-lt"/>
              <a:ea typeface="+mn-ea"/>
              <a:cs typeface="+mn-cs"/>
            </a:defRPr>
          </a:pPr>
          <a:endParaRPr lang="pt-BR"/>
        </a:p>
      </c:txPr>
    </c:legend>
    <c:plotVisOnly val="1"/>
    <c:dispBlanksAs val="gap"/>
    <c:showDLblsOverMax val="0"/>
  </c:chart>
  <c:spPr>
    <a:solidFill>
      <a:schemeClr val="bg1"/>
    </a:solidFill>
    <a:ln w="9525" cap="flat" cmpd="sng" algn="ctr">
      <a:noFill/>
      <a:round/>
    </a:ln>
    <a:effectLst/>
  </c:spPr>
  <c:txPr>
    <a:bodyPr/>
    <a:lstStyle/>
    <a:p>
      <a:pPr>
        <a:defRPr>
          <a:latin typeface="+mj-lt"/>
        </a:defRPr>
      </a:pPr>
      <a:endParaRPr lang="pt-BR"/>
    </a:p>
  </c:txPr>
  <c:printSettings>
    <c:headerFooter/>
    <c:pageMargins b="0.78740157499999996" l="0.511811024" r="0.511811024" t="0.78740157499999996" header="0.31496062000000002" footer="0.3149606200000000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tx1">
                    <a:lumMod val="65000"/>
                    <a:lumOff val="35000"/>
                  </a:schemeClr>
                </a:solidFill>
                <a:latin typeface="+mj-lt"/>
                <a:ea typeface="+mn-ea"/>
                <a:cs typeface="+mn-cs"/>
              </a:defRPr>
            </a:pPr>
            <a:r>
              <a:rPr lang="pt-BR" sz="1100"/>
              <a:t>Taxa de gravidade de acidentes do Campo de Atlanta </a:t>
            </a:r>
            <a:br>
              <a:rPr lang="pt-BR" sz="1100"/>
            </a:br>
            <a:r>
              <a:rPr lang="pt-BR" sz="1100"/>
              <a:t>(1 milhão de HHT)</a:t>
            </a:r>
          </a:p>
        </c:rich>
      </c:tx>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mj-lt"/>
              <a:ea typeface="+mn-ea"/>
              <a:cs typeface="+mn-cs"/>
            </a:defRPr>
          </a:pPr>
          <a:endParaRPr lang="pt-BR"/>
        </a:p>
      </c:txPr>
    </c:title>
    <c:autoTitleDeleted val="0"/>
    <c:plotArea>
      <c:layout>
        <c:manualLayout>
          <c:layoutTarget val="inner"/>
          <c:xMode val="edge"/>
          <c:yMode val="edge"/>
          <c:x val="2.6762452107279695E-2"/>
          <c:y val="0.23748427672955974"/>
          <c:w val="0.94647509578544065"/>
          <c:h val="0.53045867379785072"/>
        </c:manualLayout>
      </c:layout>
      <c:barChart>
        <c:barDir val="col"/>
        <c:grouping val="clustered"/>
        <c:varyColors val="0"/>
        <c:ser>
          <c:idx val="0"/>
          <c:order val="0"/>
          <c:tx>
            <c:strRef>
              <c:f>Segurança!$C$158</c:f>
              <c:strCache>
                <c:ptCount val="1"/>
                <c:pt idx="0">
                  <c:v>2020</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mj-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Segurança!$B$159:$B$161</c:f>
              <c:strCache>
                <c:ptCount val="3"/>
                <c:pt idx="0">
                  <c:v>Colaboradores</c:v>
                </c:pt>
                <c:pt idx="1">
                  <c:v>Terceiros</c:v>
                </c:pt>
                <c:pt idx="2">
                  <c:v>Consolidado</c:v>
                </c:pt>
              </c:strCache>
            </c:strRef>
          </c:cat>
          <c:val>
            <c:numRef>
              <c:f>Segurança!$C$159:$C$161</c:f>
              <c:numCache>
                <c:formatCode>0.00</c:formatCode>
                <c:ptCount val="3"/>
                <c:pt idx="0">
                  <c:v>0</c:v>
                </c:pt>
                <c:pt idx="1">
                  <c:v>2.96</c:v>
                </c:pt>
                <c:pt idx="2">
                  <c:v>2.91</c:v>
                </c:pt>
              </c:numCache>
            </c:numRef>
          </c:val>
          <c:extLst>
            <c:ext xmlns:c16="http://schemas.microsoft.com/office/drawing/2014/chart" uri="{C3380CC4-5D6E-409C-BE32-E72D297353CC}">
              <c16:uniqueId val="{00000000-4887-4392-91AC-592B36FF7D73}"/>
            </c:ext>
          </c:extLst>
        </c:ser>
        <c:ser>
          <c:idx val="1"/>
          <c:order val="1"/>
          <c:tx>
            <c:strRef>
              <c:f>Segurança!$D$158</c:f>
              <c:strCache>
                <c:ptCount val="1"/>
                <c:pt idx="0">
                  <c:v>2021</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mj-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Segurança!$B$159:$B$161</c:f>
              <c:strCache>
                <c:ptCount val="3"/>
                <c:pt idx="0">
                  <c:v>Colaboradores</c:v>
                </c:pt>
                <c:pt idx="1">
                  <c:v>Terceiros</c:v>
                </c:pt>
                <c:pt idx="2">
                  <c:v>Consolidado</c:v>
                </c:pt>
              </c:strCache>
            </c:strRef>
          </c:cat>
          <c:val>
            <c:numRef>
              <c:f>Segurança!$D$159:$D$161</c:f>
              <c:numCache>
                <c:formatCode>0.00</c:formatCode>
                <c:ptCount val="3"/>
                <c:pt idx="0">
                  <c:v>0</c:v>
                </c:pt>
                <c:pt idx="1">
                  <c:v>260.04000000000002</c:v>
                </c:pt>
                <c:pt idx="2">
                  <c:v>256.98</c:v>
                </c:pt>
              </c:numCache>
            </c:numRef>
          </c:val>
          <c:extLst>
            <c:ext xmlns:c16="http://schemas.microsoft.com/office/drawing/2014/chart" uri="{C3380CC4-5D6E-409C-BE32-E72D297353CC}">
              <c16:uniqueId val="{00000001-4887-4392-91AC-592B36FF7D73}"/>
            </c:ext>
          </c:extLst>
        </c:ser>
        <c:ser>
          <c:idx val="2"/>
          <c:order val="2"/>
          <c:tx>
            <c:strRef>
              <c:f>Segurança!$E$158</c:f>
              <c:strCache>
                <c:ptCount val="1"/>
                <c:pt idx="0">
                  <c:v>2022</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mj-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Segurança!$B$159:$B$161</c:f>
              <c:strCache>
                <c:ptCount val="3"/>
                <c:pt idx="0">
                  <c:v>Colaboradores</c:v>
                </c:pt>
                <c:pt idx="1">
                  <c:v>Terceiros</c:v>
                </c:pt>
                <c:pt idx="2">
                  <c:v>Consolidado</c:v>
                </c:pt>
              </c:strCache>
            </c:strRef>
          </c:cat>
          <c:val>
            <c:numRef>
              <c:f>Segurança!$E$159:$E$161</c:f>
              <c:numCache>
                <c:formatCode>0.00</c:formatCode>
                <c:ptCount val="3"/>
                <c:pt idx="0">
                  <c:v>0</c:v>
                </c:pt>
                <c:pt idx="1">
                  <c:v>29.94</c:v>
                </c:pt>
                <c:pt idx="2">
                  <c:v>29.69</c:v>
                </c:pt>
              </c:numCache>
            </c:numRef>
          </c:val>
          <c:extLst>
            <c:ext xmlns:c16="http://schemas.microsoft.com/office/drawing/2014/chart" uri="{C3380CC4-5D6E-409C-BE32-E72D297353CC}">
              <c16:uniqueId val="{00000002-4887-4392-91AC-592B36FF7D73}"/>
            </c:ext>
          </c:extLst>
        </c:ser>
        <c:dLbls>
          <c:dLblPos val="outEnd"/>
          <c:showLegendKey val="0"/>
          <c:showVal val="1"/>
          <c:showCatName val="0"/>
          <c:showSerName val="0"/>
          <c:showPercent val="0"/>
          <c:showBubbleSize val="0"/>
        </c:dLbls>
        <c:gapWidth val="219"/>
        <c:overlap val="-27"/>
        <c:axId val="1533336128"/>
        <c:axId val="1533336544"/>
      </c:barChart>
      <c:catAx>
        <c:axId val="15333361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j-lt"/>
                <a:ea typeface="+mn-ea"/>
                <a:cs typeface="+mn-cs"/>
              </a:defRPr>
            </a:pPr>
            <a:endParaRPr lang="pt-BR"/>
          </a:p>
        </c:txPr>
        <c:crossAx val="1533336544"/>
        <c:crosses val="autoZero"/>
        <c:auto val="1"/>
        <c:lblAlgn val="ctr"/>
        <c:lblOffset val="100"/>
        <c:noMultiLvlLbl val="0"/>
      </c:catAx>
      <c:valAx>
        <c:axId val="1533336544"/>
        <c:scaling>
          <c:orientation val="minMax"/>
        </c:scaling>
        <c:delete val="1"/>
        <c:axPos val="l"/>
        <c:numFmt formatCode="0.00" sourceLinked="1"/>
        <c:majorTickMark val="none"/>
        <c:minorTickMark val="none"/>
        <c:tickLblPos val="nextTo"/>
        <c:crossAx val="1533336128"/>
        <c:crosses val="autoZero"/>
        <c:crossBetween val="between"/>
      </c:valAx>
      <c:spPr>
        <a:noFill/>
        <a:ln>
          <a:noFill/>
        </a:ln>
        <a:effectLst/>
      </c:spPr>
    </c:plotArea>
    <c:legend>
      <c:legendPos val="b"/>
      <c:layout>
        <c:manualLayout>
          <c:xMode val="edge"/>
          <c:yMode val="edge"/>
          <c:x val="0.36459099616858243"/>
          <c:y val="0.85359520625959495"/>
          <c:w val="0.27081781609195404"/>
          <c:h val="8.099598870895855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j-lt"/>
              <a:ea typeface="+mn-ea"/>
              <a:cs typeface="+mn-cs"/>
            </a:defRPr>
          </a:pPr>
          <a:endParaRPr lang="pt-BR"/>
        </a:p>
      </c:txPr>
    </c:legend>
    <c:plotVisOnly val="1"/>
    <c:dispBlanksAs val="gap"/>
    <c:showDLblsOverMax val="0"/>
  </c:chart>
  <c:spPr>
    <a:solidFill>
      <a:schemeClr val="bg1"/>
    </a:solidFill>
    <a:ln w="9525" cap="flat" cmpd="sng" algn="ctr">
      <a:noFill/>
      <a:round/>
    </a:ln>
    <a:effectLst/>
  </c:spPr>
  <c:txPr>
    <a:bodyPr/>
    <a:lstStyle/>
    <a:p>
      <a:pPr>
        <a:defRPr>
          <a:latin typeface="+mj-lt"/>
        </a:defRPr>
      </a:pPr>
      <a:endParaRPr lang="pt-BR"/>
    </a:p>
  </c:txPr>
  <c:printSettings>
    <c:headerFooter/>
    <c:pageMargins b="0.78740157499999996" l="0.511811024" r="0.511811024" t="0.78740157499999996" header="0.31496062000000002" footer="0.3149606200000000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tx1">
                    <a:lumMod val="65000"/>
                    <a:lumOff val="35000"/>
                  </a:schemeClr>
                </a:solidFill>
                <a:latin typeface="+mj-lt"/>
                <a:ea typeface="+mn-ea"/>
                <a:cs typeface="+mn-cs"/>
              </a:defRPr>
            </a:pPr>
            <a:r>
              <a:rPr lang="pt-BR" sz="1100"/>
              <a:t>Colaboradores por gênero</a:t>
            </a:r>
          </a:p>
        </c:rich>
      </c:tx>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mj-lt"/>
              <a:ea typeface="+mn-ea"/>
              <a:cs typeface="+mn-cs"/>
            </a:defRPr>
          </a:pPr>
          <a:endParaRPr lang="pt-BR"/>
        </a:p>
      </c:txPr>
    </c:title>
    <c:autoTitleDeleted val="0"/>
    <c:plotArea>
      <c:layout/>
      <c:barChart>
        <c:barDir val="col"/>
        <c:grouping val="stacked"/>
        <c:varyColors val="0"/>
        <c:ser>
          <c:idx val="0"/>
          <c:order val="0"/>
          <c:tx>
            <c:strRef>
              <c:f>'Capital Humano'!$B$264</c:f>
              <c:strCache>
                <c:ptCount val="1"/>
                <c:pt idx="0">
                  <c:v>Homens</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j-lt"/>
                    <a:ea typeface="+mn-ea"/>
                    <a:cs typeface="+mn-cs"/>
                  </a:defRPr>
                </a:pPr>
                <a:endParaRPr lang="pt-B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'Capital Humano'!$D$263:$F$263</c:f>
              <c:numCache>
                <c:formatCode>General</c:formatCode>
                <c:ptCount val="3"/>
                <c:pt idx="0">
                  <c:v>2020</c:v>
                </c:pt>
                <c:pt idx="1">
                  <c:v>2021</c:v>
                </c:pt>
                <c:pt idx="2">
                  <c:v>2022</c:v>
                </c:pt>
              </c:numCache>
            </c:numRef>
          </c:cat>
          <c:val>
            <c:numRef>
              <c:f>'Capital Humano'!$D$264:$F$264</c:f>
              <c:numCache>
                <c:formatCode>General</c:formatCode>
                <c:ptCount val="3"/>
                <c:pt idx="0">
                  <c:v>72</c:v>
                </c:pt>
                <c:pt idx="1">
                  <c:v>73</c:v>
                </c:pt>
                <c:pt idx="2">
                  <c:v>88</c:v>
                </c:pt>
              </c:numCache>
            </c:numRef>
          </c:val>
          <c:extLst>
            <c:ext xmlns:c16="http://schemas.microsoft.com/office/drawing/2014/chart" uri="{C3380CC4-5D6E-409C-BE32-E72D297353CC}">
              <c16:uniqueId val="{00000000-502E-4D03-8E85-15E2DC2BC617}"/>
            </c:ext>
          </c:extLst>
        </c:ser>
        <c:ser>
          <c:idx val="1"/>
          <c:order val="1"/>
          <c:tx>
            <c:strRef>
              <c:f>'Capital Humano'!$B$265</c:f>
              <c:strCache>
                <c:ptCount val="1"/>
                <c:pt idx="0">
                  <c:v>Mulheres</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mj-lt"/>
                    <a:ea typeface="+mn-ea"/>
                    <a:cs typeface="+mn-cs"/>
                  </a:defRPr>
                </a:pPr>
                <a:endParaRPr lang="pt-B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'Capital Humano'!$D$263:$F$263</c:f>
              <c:numCache>
                <c:formatCode>General</c:formatCode>
                <c:ptCount val="3"/>
                <c:pt idx="0">
                  <c:v>2020</c:v>
                </c:pt>
                <c:pt idx="1">
                  <c:v>2021</c:v>
                </c:pt>
                <c:pt idx="2">
                  <c:v>2022</c:v>
                </c:pt>
              </c:numCache>
            </c:numRef>
          </c:cat>
          <c:val>
            <c:numRef>
              <c:f>'Capital Humano'!$D$265:$F$265</c:f>
              <c:numCache>
                <c:formatCode>General</c:formatCode>
                <c:ptCount val="3"/>
                <c:pt idx="0">
                  <c:v>51</c:v>
                </c:pt>
                <c:pt idx="1">
                  <c:v>55</c:v>
                </c:pt>
                <c:pt idx="2">
                  <c:v>64</c:v>
                </c:pt>
              </c:numCache>
            </c:numRef>
          </c:val>
          <c:extLst>
            <c:ext xmlns:c16="http://schemas.microsoft.com/office/drawing/2014/chart" uri="{C3380CC4-5D6E-409C-BE32-E72D297353CC}">
              <c16:uniqueId val="{00000001-502E-4D03-8E85-15E2DC2BC617}"/>
            </c:ext>
          </c:extLst>
        </c:ser>
        <c:dLbls>
          <c:dLblPos val="ctr"/>
          <c:showLegendKey val="0"/>
          <c:showVal val="1"/>
          <c:showCatName val="0"/>
          <c:showSerName val="0"/>
          <c:showPercent val="0"/>
          <c:showBubbleSize val="0"/>
        </c:dLbls>
        <c:gapWidth val="150"/>
        <c:overlap val="100"/>
        <c:axId val="2024690175"/>
        <c:axId val="2024715551"/>
      </c:barChart>
      <c:catAx>
        <c:axId val="202469017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j-lt"/>
                <a:ea typeface="+mn-ea"/>
                <a:cs typeface="+mn-cs"/>
              </a:defRPr>
            </a:pPr>
            <a:endParaRPr lang="pt-BR"/>
          </a:p>
        </c:txPr>
        <c:crossAx val="2024715551"/>
        <c:crosses val="autoZero"/>
        <c:auto val="1"/>
        <c:lblAlgn val="ctr"/>
        <c:lblOffset val="100"/>
        <c:noMultiLvlLbl val="0"/>
      </c:catAx>
      <c:valAx>
        <c:axId val="2024715551"/>
        <c:scaling>
          <c:orientation val="minMax"/>
        </c:scaling>
        <c:delete val="1"/>
        <c:axPos val="l"/>
        <c:numFmt formatCode="General" sourceLinked="1"/>
        <c:majorTickMark val="none"/>
        <c:minorTickMark val="none"/>
        <c:tickLblPos val="nextTo"/>
        <c:crossAx val="202469017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j-lt"/>
              <a:ea typeface="+mn-ea"/>
              <a:cs typeface="+mn-cs"/>
            </a:defRPr>
          </a:pPr>
          <a:endParaRPr lang="pt-B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mj-lt"/>
        </a:defRPr>
      </a:pPr>
      <a:endParaRPr lang="pt-BR"/>
    </a:p>
  </c:txPr>
  <c:printSettings>
    <c:headerFooter/>
    <c:pageMargins b="0.78740157499999996" l="0.511811024" r="0.511811024" t="0.78740157499999996" header="0.31496062000000002" footer="0.31496062000000002"/>
    <c:pageSetup/>
  </c:printSettings>
  <c:userShapes r:id="rId3"/>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tx1">
                    <a:lumMod val="65000"/>
                    <a:lumOff val="35000"/>
                  </a:schemeClr>
                </a:solidFill>
                <a:latin typeface="+mj-lt"/>
                <a:ea typeface="+mn-ea"/>
                <a:cs typeface="+mn-cs"/>
              </a:defRPr>
            </a:pPr>
            <a:r>
              <a:rPr lang="en-US" sz="1100"/>
              <a:t>Colaboradores por faixa etária</a:t>
            </a:r>
            <a:r>
              <a:rPr lang="pt-BR" sz="1100" b="0" i="0" u="none" strike="noStrike" baseline="0"/>
              <a:t> </a:t>
            </a:r>
            <a:r>
              <a:rPr lang="en-US" sz="1100"/>
              <a:t>em 2022</a:t>
            </a:r>
          </a:p>
        </c:rich>
      </c:tx>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mj-lt"/>
              <a:ea typeface="+mn-ea"/>
              <a:cs typeface="+mn-cs"/>
            </a:defRPr>
          </a:pPr>
          <a:endParaRPr lang="pt-BR"/>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8DB1-4AD9-9B74-03623E2BDC02}"/>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865-4843-BE63-9D5127140CDB}"/>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865-4843-BE63-9D5127140CDB}"/>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865-4843-BE63-9D5127140CDB}"/>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865-4843-BE63-9D5127140CDB}"/>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865-4843-BE63-9D5127140CDB}"/>
              </c:ext>
            </c:extLst>
          </c:dPt>
          <c:dLbls>
            <c:dLbl>
              <c:idx val="0"/>
              <c:layout>
                <c:manualLayout>
                  <c:x val="6.2134675804843192E-2"/>
                  <c:y val="1.6540901137357809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8DB1-4AD9-9B74-03623E2BDC02}"/>
                </c:ext>
              </c:extLst>
            </c:dLbl>
            <c:dLbl>
              <c:idx val="4"/>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j-lt"/>
                      <a:ea typeface="+mn-ea"/>
                      <a:cs typeface="+mn-cs"/>
                    </a:defRPr>
                  </a:pPr>
                  <a:endParaRPr lang="pt-BR"/>
                </a:p>
              </c:txPr>
              <c:dLblPos val="inEnd"/>
              <c:showLegendKey val="0"/>
              <c:showVal val="0"/>
              <c:showCatName val="0"/>
              <c:showSerName val="0"/>
              <c:showPercent val="1"/>
              <c:showBubbleSize val="0"/>
              <c:extLst>
                <c:ext xmlns:c16="http://schemas.microsoft.com/office/drawing/2014/chart" uri="{C3380CC4-5D6E-409C-BE32-E72D297353CC}">
                  <c16:uniqueId val="{00000009-9865-4843-BE63-9D5127140CDB}"/>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mj-lt"/>
                    <a:ea typeface="+mn-ea"/>
                    <a:cs typeface="+mn-cs"/>
                  </a:defRPr>
                </a:pPr>
                <a:endParaRPr lang="pt-BR"/>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'Capital Humano'!$B$267:$B$272</c:f>
              <c:strCache>
                <c:ptCount val="6"/>
                <c:pt idx="0">
                  <c:v>Até 20 anos de idade</c:v>
                </c:pt>
                <c:pt idx="1">
                  <c:v>De 21 a 30 anos</c:v>
                </c:pt>
                <c:pt idx="2">
                  <c:v>De 31 a 40 anos</c:v>
                </c:pt>
                <c:pt idx="3">
                  <c:v>De 41 a 50 anos</c:v>
                </c:pt>
                <c:pt idx="4">
                  <c:v>De 51 a 60 anos</c:v>
                </c:pt>
                <c:pt idx="5">
                  <c:v>A partir de 61 anos de idade</c:v>
                </c:pt>
              </c:strCache>
            </c:strRef>
          </c:cat>
          <c:val>
            <c:numRef>
              <c:f>'Capital Humano'!$D$267:$D$272</c:f>
              <c:numCache>
                <c:formatCode>General</c:formatCode>
                <c:ptCount val="6"/>
                <c:pt idx="0">
                  <c:v>2</c:v>
                </c:pt>
                <c:pt idx="1">
                  <c:v>14</c:v>
                </c:pt>
                <c:pt idx="2">
                  <c:v>52</c:v>
                </c:pt>
                <c:pt idx="3">
                  <c:v>53</c:v>
                </c:pt>
                <c:pt idx="4">
                  <c:v>17</c:v>
                </c:pt>
                <c:pt idx="5">
                  <c:v>14</c:v>
                </c:pt>
              </c:numCache>
            </c:numRef>
          </c:val>
          <c:extLst>
            <c:ext xmlns:c15="http://schemas.microsoft.com/office/drawing/2012/chart" uri="{02D57815-91ED-43cb-92C2-25804820EDAC}">
              <c15:filteredSeriesTitle>
                <c15:tx>
                  <c:strRef>
                    <c:extLst>
                      <c:ext uri="{02D57815-91ED-43cb-92C2-25804820EDAC}">
                        <c15:formulaRef>
                          <c15:sqref>'Capital Humano'!#REF!</c15:sqref>
                        </c15:formulaRef>
                      </c:ext>
                    </c:extLst>
                    <c:strCache>
                      <c:ptCount val="1"/>
                      <c:pt idx="0">
                        <c:v>#REF!</c:v>
                      </c:pt>
                    </c:strCache>
                  </c:strRef>
                </c15:tx>
              </c15:filteredSeriesTitle>
            </c:ext>
            <c:ext xmlns:c16="http://schemas.microsoft.com/office/drawing/2014/chart" uri="{C3380CC4-5D6E-409C-BE32-E72D297353CC}">
              <c16:uniqueId val="{00000000-2A3B-4418-8566-F72F5BED1B12}"/>
            </c:ext>
          </c:extLst>
        </c:ser>
        <c:dLbls>
          <c:dLblPos val="in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j-lt"/>
              <a:ea typeface="+mn-ea"/>
              <a:cs typeface="+mn-cs"/>
            </a:defRPr>
          </a:pPr>
          <a:endParaRPr lang="pt-B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mj-lt"/>
        </a:defRPr>
      </a:pPr>
      <a:endParaRPr lang="pt-BR"/>
    </a:p>
  </c:txPr>
  <c:printSettings>
    <c:headerFooter/>
    <c:pageMargins b="0.78740157499999996" l="0.511811024" r="0.511811024" t="0.78740157499999996" header="0.31496062000000002" footer="0.3149606200000000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tx1">
                    <a:lumMod val="65000"/>
                    <a:lumOff val="35000"/>
                  </a:schemeClr>
                </a:solidFill>
                <a:latin typeface="+mj-lt"/>
                <a:ea typeface="+mn-ea"/>
                <a:cs typeface="+mn-cs"/>
              </a:defRPr>
            </a:pPr>
            <a:r>
              <a:rPr lang="en-US" sz="1100"/>
              <a:t>Colaboradores por nível de experiência em 2022</a:t>
            </a:r>
          </a:p>
        </c:rich>
      </c:tx>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mj-lt"/>
              <a:ea typeface="+mn-ea"/>
              <a:cs typeface="+mn-cs"/>
            </a:defRPr>
          </a:pPr>
          <a:endParaRPr lang="pt-BR"/>
        </a:p>
      </c:txPr>
    </c:title>
    <c:autoTitleDeleted val="0"/>
    <c:plotArea>
      <c:layout/>
      <c:pieChart>
        <c:varyColors val="1"/>
        <c:ser>
          <c:idx val="0"/>
          <c:order val="0"/>
          <c:tx>
            <c:strRef>
              <c:f>'Capital Humano'!$B$98</c:f>
              <c:strCache>
                <c:ptCount val="1"/>
                <c:pt idx="0">
                  <c:v>Nível de experiência dos colaboradores no setor de óleo e gás</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AEB2-4BE1-9AC7-E251D29C3F0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AEB2-4BE1-9AC7-E251D29C3F0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AEB2-4BE1-9AC7-E251D29C3F0E}"/>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AEB2-4BE1-9AC7-E251D29C3F0E}"/>
              </c:ext>
            </c:extLst>
          </c:dPt>
          <c:dLbls>
            <c:dLbl>
              <c:idx val="0"/>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j-lt"/>
                      <a:ea typeface="+mn-ea"/>
                      <a:cs typeface="+mn-cs"/>
                    </a:defRPr>
                  </a:pPr>
                  <a:endParaRPr lang="pt-BR"/>
                </a:p>
              </c:txPr>
              <c:dLblPos val="inEnd"/>
              <c:showLegendKey val="0"/>
              <c:showVal val="1"/>
              <c:showCatName val="0"/>
              <c:showSerName val="0"/>
              <c:showPercent val="0"/>
              <c:showBubbleSize val="0"/>
              <c:extLst>
                <c:ext xmlns:c16="http://schemas.microsoft.com/office/drawing/2014/chart" uri="{C3380CC4-5D6E-409C-BE32-E72D297353CC}">
                  <c16:uniqueId val="{00000001-AEB2-4BE1-9AC7-E251D29C3F0E}"/>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mj-lt"/>
                    <a:ea typeface="+mn-ea"/>
                    <a:cs typeface="+mn-cs"/>
                  </a:defRPr>
                </a:pPr>
                <a:endParaRPr lang="pt-BR"/>
              </a:p>
            </c:txPr>
            <c:dLblPos val="in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'Capital Humano'!$B$274:$B$277</c:f>
              <c:strCache>
                <c:ptCount val="4"/>
                <c:pt idx="0">
                  <c:v>Até 10 anos</c:v>
                </c:pt>
                <c:pt idx="1">
                  <c:v>11 a 20 anos</c:v>
                </c:pt>
                <c:pt idx="2">
                  <c:v>21 a 30 anos</c:v>
                </c:pt>
                <c:pt idx="3">
                  <c:v>Mais de 30 anos</c:v>
                </c:pt>
              </c:strCache>
            </c:strRef>
          </c:cat>
          <c:val>
            <c:numRef>
              <c:f>'Capital Humano'!$D$274:$D$277</c:f>
              <c:numCache>
                <c:formatCode>0%</c:formatCode>
                <c:ptCount val="4"/>
                <c:pt idx="0">
                  <c:v>0.12</c:v>
                </c:pt>
                <c:pt idx="1">
                  <c:v>0.37</c:v>
                </c:pt>
                <c:pt idx="2">
                  <c:v>0.24</c:v>
                </c:pt>
                <c:pt idx="3">
                  <c:v>0.27</c:v>
                </c:pt>
              </c:numCache>
            </c:numRef>
          </c:val>
          <c:extLst>
            <c:ext xmlns:c16="http://schemas.microsoft.com/office/drawing/2014/chart" uri="{C3380CC4-5D6E-409C-BE32-E72D297353CC}">
              <c16:uniqueId val="{0000000C-F7EF-4BB3-A54C-964C5404079D}"/>
            </c:ext>
          </c:extLst>
        </c:ser>
        <c:dLbls>
          <c:dLblPos val="in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j-lt"/>
              <a:ea typeface="+mn-ea"/>
              <a:cs typeface="+mn-cs"/>
            </a:defRPr>
          </a:pPr>
          <a:endParaRPr lang="pt-B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mj-lt"/>
        </a:defRPr>
      </a:pPr>
      <a:endParaRPr lang="pt-BR"/>
    </a:p>
  </c:txPr>
  <c:printSettings>
    <c:headerFooter/>
    <c:pageMargins b="0.78740157499999996" l="0.511811024" r="0.511811024" t="0.78740157499999996" header="0.31496062000000002" footer="0.31496062000000002"/>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hyperlink" Target="#PerformanceData!A1"/><Relationship Id="rId3" Type="http://schemas.openxmlformats.org/officeDocument/2006/relationships/hyperlink" Target="#SASB!A1"/><Relationship Id="rId7" Type="http://schemas.openxmlformats.org/officeDocument/2006/relationships/image" Target="../media/image4.png"/><Relationship Id="rId2" Type="http://schemas.openxmlformats.org/officeDocument/2006/relationships/image" Target="../media/image1.png"/><Relationship Id="rId1" Type="http://schemas.openxmlformats.org/officeDocument/2006/relationships/hyperlink" Target="#GRI!A1"/><Relationship Id="rId6" Type="http://schemas.openxmlformats.org/officeDocument/2006/relationships/image" Target="../media/image3.png"/><Relationship Id="rId5" Type="http://schemas.openxmlformats.org/officeDocument/2006/relationships/hyperlink" Target="#TCFD!A1"/><Relationship Id="rId4" Type="http://schemas.openxmlformats.org/officeDocument/2006/relationships/image" Target="../media/image2.png"/><Relationship Id="rId9" Type="http://schemas.openxmlformats.org/officeDocument/2006/relationships/image" Target="../media/image5.emf"/></Relationships>
</file>

<file path=xl/drawings/_rels/drawing11.xml.rels><?xml version="1.0" encoding="UTF-8" standalone="yes"?>
<Relationships xmlns="http://schemas.openxmlformats.org/package/2006/relationships"><Relationship Id="rId8" Type="http://schemas.openxmlformats.org/officeDocument/2006/relationships/chart" Target="../charts/chart6.xml"/><Relationship Id="rId3" Type="http://schemas.openxmlformats.org/officeDocument/2006/relationships/hyperlink" Target="#SASB!A1"/><Relationship Id="rId7" Type="http://schemas.openxmlformats.org/officeDocument/2006/relationships/chart" Target="../charts/chart5.xml"/><Relationship Id="rId2" Type="http://schemas.openxmlformats.org/officeDocument/2006/relationships/hyperlink" Target="#GRI!A1"/><Relationship Id="rId1" Type="http://schemas.openxmlformats.org/officeDocument/2006/relationships/image" Target="../media/image6.png"/><Relationship Id="rId6" Type="http://schemas.openxmlformats.org/officeDocument/2006/relationships/hyperlink" Target="#Sum&#225;rio!A1"/><Relationship Id="rId5" Type="http://schemas.openxmlformats.org/officeDocument/2006/relationships/hyperlink" Target="#PerformanceData!A1"/><Relationship Id="rId4" Type="http://schemas.openxmlformats.org/officeDocument/2006/relationships/hyperlink" Target="#TCFD!A1"/></Relationships>
</file>

<file path=xl/drawings/_rels/drawing12.xml.rels><?xml version="1.0" encoding="UTF-8" standalone="yes"?>
<Relationships xmlns="http://schemas.openxmlformats.org/package/2006/relationships"><Relationship Id="rId3" Type="http://schemas.openxmlformats.org/officeDocument/2006/relationships/hyperlink" Target="#SASB!A1"/><Relationship Id="rId2" Type="http://schemas.openxmlformats.org/officeDocument/2006/relationships/hyperlink" Target="#GRI!A1"/><Relationship Id="rId1" Type="http://schemas.openxmlformats.org/officeDocument/2006/relationships/image" Target="../media/image6.png"/><Relationship Id="rId6" Type="http://schemas.openxmlformats.org/officeDocument/2006/relationships/hyperlink" Target="#Sum&#225;rio!A1"/><Relationship Id="rId5" Type="http://schemas.openxmlformats.org/officeDocument/2006/relationships/hyperlink" Target="#PerformanceData!A1"/><Relationship Id="rId4" Type="http://schemas.openxmlformats.org/officeDocument/2006/relationships/hyperlink" Target="#TCFD!A1"/></Relationships>
</file>

<file path=xl/drawings/_rels/drawing13.xml.rels><?xml version="1.0" encoding="UTF-8" standalone="yes"?>
<Relationships xmlns="http://schemas.openxmlformats.org/package/2006/relationships"><Relationship Id="rId3" Type="http://schemas.openxmlformats.org/officeDocument/2006/relationships/hyperlink" Target="#SASB!A1"/><Relationship Id="rId2" Type="http://schemas.openxmlformats.org/officeDocument/2006/relationships/hyperlink" Target="#GRI!A1"/><Relationship Id="rId1" Type="http://schemas.openxmlformats.org/officeDocument/2006/relationships/image" Target="../media/image6.png"/><Relationship Id="rId6" Type="http://schemas.openxmlformats.org/officeDocument/2006/relationships/hyperlink" Target="#Sum&#225;rio!A1"/><Relationship Id="rId5" Type="http://schemas.openxmlformats.org/officeDocument/2006/relationships/hyperlink" Target="#PerformanceData!A1"/><Relationship Id="rId4" Type="http://schemas.openxmlformats.org/officeDocument/2006/relationships/hyperlink" Target="#TCFD!A1"/></Relationships>
</file>

<file path=xl/drawings/_rels/drawing14.xml.rels><?xml version="1.0" encoding="UTF-8" standalone="yes"?>
<Relationships xmlns="http://schemas.openxmlformats.org/package/2006/relationships"><Relationship Id="rId8" Type="http://schemas.openxmlformats.org/officeDocument/2006/relationships/chart" Target="../charts/chart14.xml"/><Relationship Id="rId13" Type="http://schemas.openxmlformats.org/officeDocument/2006/relationships/hyperlink" Target="#PerformanceData!A1"/><Relationship Id="rId3" Type="http://schemas.openxmlformats.org/officeDocument/2006/relationships/chart" Target="../charts/chart9.xml"/><Relationship Id="rId7" Type="http://schemas.openxmlformats.org/officeDocument/2006/relationships/chart" Target="../charts/chart13.xml"/><Relationship Id="rId12" Type="http://schemas.openxmlformats.org/officeDocument/2006/relationships/hyperlink" Target="#TCFD!A1"/><Relationship Id="rId2" Type="http://schemas.openxmlformats.org/officeDocument/2006/relationships/chart" Target="../charts/chart8.xml"/><Relationship Id="rId1" Type="http://schemas.openxmlformats.org/officeDocument/2006/relationships/chart" Target="../charts/chart7.xml"/><Relationship Id="rId6" Type="http://schemas.openxmlformats.org/officeDocument/2006/relationships/chart" Target="../charts/chart12.xml"/><Relationship Id="rId11" Type="http://schemas.openxmlformats.org/officeDocument/2006/relationships/hyperlink" Target="#SASB!A1"/><Relationship Id="rId5" Type="http://schemas.openxmlformats.org/officeDocument/2006/relationships/chart" Target="../charts/chart11.xml"/><Relationship Id="rId10" Type="http://schemas.openxmlformats.org/officeDocument/2006/relationships/hyperlink" Target="#GRI!A1"/><Relationship Id="rId4" Type="http://schemas.openxmlformats.org/officeDocument/2006/relationships/chart" Target="../charts/chart10.xml"/><Relationship Id="rId9" Type="http://schemas.openxmlformats.org/officeDocument/2006/relationships/image" Target="../media/image6.png"/><Relationship Id="rId14" Type="http://schemas.openxmlformats.org/officeDocument/2006/relationships/hyperlink" Target="#Sum&#225;rio!A1"/></Relationships>
</file>

<file path=xl/drawings/_rels/drawing16.xml.rels><?xml version="1.0" encoding="UTF-8" standalone="yes"?>
<Relationships xmlns="http://schemas.openxmlformats.org/package/2006/relationships"><Relationship Id="rId8" Type="http://schemas.openxmlformats.org/officeDocument/2006/relationships/chart" Target="../charts/chart16.xml"/><Relationship Id="rId3" Type="http://schemas.openxmlformats.org/officeDocument/2006/relationships/hyperlink" Target="#GRI!A1"/><Relationship Id="rId7" Type="http://schemas.openxmlformats.org/officeDocument/2006/relationships/hyperlink" Target="#Sum&#225;rio!A1"/><Relationship Id="rId2" Type="http://schemas.openxmlformats.org/officeDocument/2006/relationships/image" Target="../media/image6.png"/><Relationship Id="rId1" Type="http://schemas.openxmlformats.org/officeDocument/2006/relationships/chart" Target="../charts/chart15.xml"/><Relationship Id="rId6" Type="http://schemas.openxmlformats.org/officeDocument/2006/relationships/hyperlink" Target="#PerformanceData!A1"/><Relationship Id="rId5" Type="http://schemas.openxmlformats.org/officeDocument/2006/relationships/hyperlink" Target="#TCFD!A1"/><Relationship Id="rId4" Type="http://schemas.openxmlformats.org/officeDocument/2006/relationships/hyperlink" Target="#SASB!A1"/><Relationship Id="rId9" Type="http://schemas.openxmlformats.org/officeDocument/2006/relationships/chart" Target="../charts/chart17.xml"/></Relationships>
</file>

<file path=xl/drawings/_rels/drawing19.xml.rels><?xml version="1.0" encoding="UTF-8" standalone="yes"?>
<Relationships xmlns="http://schemas.openxmlformats.org/package/2006/relationships"><Relationship Id="rId3" Type="http://schemas.openxmlformats.org/officeDocument/2006/relationships/hyperlink" Target="#SASB!A1"/><Relationship Id="rId2" Type="http://schemas.openxmlformats.org/officeDocument/2006/relationships/hyperlink" Target="#GRI!A1"/><Relationship Id="rId1" Type="http://schemas.openxmlformats.org/officeDocument/2006/relationships/image" Target="../media/image6.png"/><Relationship Id="rId6" Type="http://schemas.openxmlformats.org/officeDocument/2006/relationships/hyperlink" Target="#Sum&#225;rio!A1"/><Relationship Id="rId5" Type="http://schemas.openxmlformats.org/officeDocument/2006/relationships/hyperlink" Target="#PerformanceData!A1"/><Relationship Id="rId4" Type="http://schemas.openxmlformats.org/officeDocument/2006/relationships/hyperlink" Target="#TCFD!A1"/></Relationships>
</file>

<file path=xl/drawings/_rels/drawing2.xml.rels><?xml version="1.0" encoding="UTF-8" standalone="yes"?>
<Relationships xmlns="http://schemas.openxmlformats.org/package/2006/relationships"><Relationship Id="rId3" Type="http://schemas.openxmlformats.org/officeDocument/2006/relationships/hyperlink" Target="#SASB!A1"/><Relationship Id="rId2" Type="http://schemas.openxmlformats.org/officeDocument/2006/relationships/hyperlink" Target="#Sum&#225;rio!A1"/><Relationship Id="rId1" Type="http://schemas.openxmlformats.org/officeDocument/2006/relationships/image" Target="../media/image6.png"/><Relationship Id="rId6" Type="http://schemas.openxmlformats.org/officeDocument/2006/relationships/image" Target="../media/image7.png"/><Relationship Id="rId5" Type="http://schemas.openxmlformats.org/officeDocument/2006/relationships/hyperlink" Target="#PerformanceData!A1"/><Relationship Id="rId4" Type="http://schemas.openxmlformats.org/officeDocument/2006/relationships/hyperlink" Target="#TCFD!A1"/></Relationships>
</file>

<file path=xl/drawings/_rels/drawing3.xml.rels><?xml version="1.0" encoding="UTF-8" standalone="yes"?>
<Relationships xmlns="http://schemas.openxmlformats.org/package/2006/relationships"><Relationship Id="rId3" Type="http://schemas.openxmlformats.org/officeDocument/2006/relationships/hyperlink" Target="#GRI!A1"/><Relationship Id="rId2" Type="http://schemas.openxmlformats.org/officeDocument/2006/relationships/hyperlink" Target="#Sum&#225;rio!A1"/><Relationship Id="rId1" Type="http://schemas.openxmlformats.org/officeDocument/2006/relationships/image" Target="../media/image6.png"/><Relationship Id="rId5" Type="http://schemas.openxmlformats.org/officeDocument/2006/relationships/hyperlink" Target="#PerformanceData!A1"/><Relationship Id="rId4" Type="http://schemas.openxmlformats.org/officeDocument/2006/relationships/hyperlink" Target="#TCFD!A1"/></Relationships>
</file>

<file path=xl/drawings/_rels/drawing4.xml.rels><?xml version="1.0" encoding="UTF-8" standalone="yes"?>
<Relationships xmlns="http://schemas.openxmlformats.org/package/2006/relationships"><Relationship Id="rId3" Type="http://schemas.openxmlformats.org/officeDocument/2006/relationships/hyperlink" Target="#GRI!A1"/><Relationship Id="rId2" Type="http://schemas.openxmlformats.org/officeDocument/2006/relationships/hyperlink" Target="#Sum&#225;rio!A1"/><Relationship Id="rId1" Type="http://schemas.openxmlformats.org/officeDocument/2006/relationships/image" Target="../media/image6.png"/><Relationship Id="rId5" Type="http://schemas.openxmlformats.org/officeDocument/2006/relationships/hyperlink" Target="#PerformanceData!A1"/><Relationship Id="rId4" Type="http://schemas.openxmlformats.org/officeDocument/2006/relationships/hyperlink" Target="#SASB!A1"/></Relationships>
</file>

<file path=xl/drawings/_rels/drawing5.xml.rels><?xml version="1.0" encoding="UTF-8" standalone="yes"?>
<Relationships xmlns="http://schemas.openxmlformats.org/package/2006/relationships"><Relationship Id="rId3" Type="http://schemas.openxmlformats.org/officeDocument/2006/relationships/hyperlink" Target="#GRI!A1"/><Relationship Id="rId2" Type="http://schemas.openxmlformats.org/officeDocument/2006/relationships/hyperlink" Target="#Sum&#225;rio!A1"/><Relationship Id="rId1" Type="http://schemas.openxmlformats.org/officeDocument/2006/relationships/image" Target="../media/image6.png"/><Relationship Id="rId5" Type="http://schemas.openxmlformats.org/officeDocument/2006/relationships/hyperlink" Target="#TCFD!A1"/><Relationship Id="rId4" Type="http://schemas.openxmlformats.org/officeDocument/2006/relationships/hyperlink" Target="#SASB!A1"/></Relationships>
</file>

<file path=xl/drawings/_rels/drawing6.xml.rels><?xml version="1.0" encoding="UTF-8" standalone="yes"?>
<Relationships xmlns="http://schemas.openxmlformats.org/package/2006/relationships"><Relationship Id="rId3" Type="http://schemas.openxmlformats.org/officeDocument/2006/relationships/hyperlink" Target="#SASB!A1"/><Relationship Id="rId2" Type="http://schemas.openxmlformats.org/officeDocument/2006/relationships/hyperlink" Target="#GRI!A1"/><Relationship Id="rId1" Type="http://schemas.openxmlformats.org/officeDocument/2006/relationships/image" Target="../media/image6.png"/><Relationship Id="rId6" Type="http://schemas.openxmlformats.org/officeDocument/2006/relationships/hyperlink" Target="#Sum&#225;rio!A1"/><Relationship Id="rId5" Type="http://schemas.openxmlformats.org/officeDocument/2006/relationships/hyperlink" Target="#PerformanceData!A1"/><Relationship Id="rId4" Type="http://schemas.openxmlformats.org/officeDocument/2006/relationships/hyperlink" Target="#TCFD!A1"/></Relationships>
</file>

<file path=xl/drawings/_rels/drawing7.xml.rels><?xml version="1.0" encoding="UTF-8" standalone="yes"?>
<Relationships xmlns="http://schemas.openxmlformats.org/package/2006/relationships"><Relationship Id="rId8" Type="http://schemas.openxmlformats.org/officeDocument/2006/relationships/hyperlink" Target="#TCFD!A1"/><Relationship Id="rId3" Type="http://schemas.openxmlformats.org/officeDocument/2006/relationships/chart" Target="../charts/chart3.xml"/><Relationship Id="rId7" Type="http://schemas.openxmlformats.org/officeDocument/2006/relationships/hyperlink" Target="#SASB!A1"/><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hyperlink" Target="#GRI!A1"/><Relationship Id="rId5" Type="http://schemas.openxmlformats.org/officeDocument/2006/relationships/image" Target="../media/image6.png"/><Relationship Id="rId10" Type="http://schemas.openxmlformats.org/officeDocument/2006/relationships/hyperlink" Target="#Sum&#225;rio!A1"/><Relationship Id="rId4" Type="http://schemas.openxmlformats.org/officeDocument/2006/relationships/chart" Target="../charts/chart4.xml"/><Relationship Id="rId9" Type="http://schemas.openxmlformats.org/officeDocument/2006/relationships/hyperlink" Target="#PerformanceData!A1"/></Relationships>
</file>

<file path=xl/drawings/drawing1.xml><?xml version="1.0" encoding="utf-8"?>
<xdr:wsDr xmlns:xdr="http://schemas.openxmlformats.org/drawingml/2006/spreadsheetDrawing" xmlns:a="http://schemas.openxmlformats.org/drawingml/2006/main">
  <xdr:twoCellAnchor editAs="oneCell">
    <xdr:from>
      <xdr:col>12</xdr:col>
      <xdr:colOff>28577</xdr:colOff>
      <xdr:row>3</xdr:row>
      <xdr:rowOff>44006</xdr:rowOff>
    </xdr:from>
    <xdr:to>
      <xdr:col>13</xdr:col>
      <xdr:colOff>155952</xdr:colOff>
      <xdr:row>6</xdr:row>
      <xdr:rowOff>181031</xdr:rowOff>
    </xdr:to>
    <xdr:pic>
      <xdr:nvPicPr>
        <xdr:cNvPr id="11" name="Imagem 10">
          <a:hlinkClick xmlns:r="http://schemas.openxmlformats.org/officeDocument/2006/relationships" r:id="rId1"/>
          <a:extLst>
            <a:ext uri="{FF2B5EF4-FFF2-40B4-BE49-F238E27FC236}">
              <a16:creationId xmlns:a16="http://schemas.microsoft.com/office/drawing/2014/main" id="{911C5663-023E-4B63-9725-C95F6ED2DBC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772527" y="558356"/>
          <a:ext cx="1079875" cy="1080000"/>
        </a:xfrm>
        <a:prstGeom prst="rect">
          <a:avLst/>
        </a:prstGeom>
      </xdr:spPr>
    </xdr:pic>
    <xdr:clientData/>
  </xdr:twoCellAnchor>
  <xdr:twoCellAnchor editAs="oneCell">
    <xdr:from>
      <xdr:col>13</xdr:col>
      <xdr:colOff>450700</xdr:colOff>
      <xdr:row>3</xdr:row>
      <xdr:rowOff>43477</xdr:rowOff>
    </xdr:from>
    <xdr:to>
      <xdr:col>14</xdr:col>
      <xdr:colOff>561233</xdr:colOff>
      <xdr:row>6</xdr:row>
      <xdr:rowOff>181561</xdr:rowOff>
    </xdr:to>
    <xdr:pic>
      <xdr:nvPicPr>
        <xdr:cNvPr id="13" name="Imagem 12">
          <a:hlinkClick xmlns:r="http://schemas.openxmlformats.org/officeDocument/2006/relationships" r:id="rId3"/>
          <a:extLst>
            <a:ext uri="{FF2B5EF4-FFF2-40B4-BE49-F238E27FC236}">
              <a16:creationId xmlns:a16="http://schemas.microsoft.com/office/drawing/2014/main" id="{4CBFA585-C328-4C7E-97D0-5FFDF2B75175}"/>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0147150" y="557827"/>
          <a:ext cx="1063033" cy="1081059"/>
        </a:xfrm>
        <a:prstGeom prst="rect">
          <a:avLst/>
        </a:prstGeom>
      </xdr:spPr>
    </xdr:pic>
    <xdr:clientData/>
  </xdr:twoCellAnchor>
  <xdr:twoCellAnchor editAs="oneCell">
    <xdr:from>
      <xdr:col>12</xdr:col>
      <xdr:colOff>101979</xdr:colOff>
      <xdr:row>8</xdr:row>
      <xdr:rowOff>67334</xdr:rowOff>
    </xdr:from>
    <xdr:to>
      <xdr:col>14</xdr:col>
      <xdr:colOff>501588</xdr:colOff>
      <xdr:row>11</xdr:row>
      <xdr:rowOff>37497</xdr:rowOff>
    </xdr:to>
    <xdr:pic>
      <xdr:nvPicPr>
        <xdr:cNvPr id="15" name="Imagem 14">
          <a:hlinkClick xmlns:r="http://schemas.openxmlformats.org/officeDocument/2006/relationships" r:id="rId5"/>
          <a:extLst>
            <a:ext uri="{FF2B5EF4-FFF2-40B4-BE49-F238E27FC236}">
              <a16:creationId xmlns:a16="http://schemas.microsoft.com/office/drawing/2014/main" id="{3507CA84-92DD-4FFF-8F83-9C648C7916DD}"/>
            </a:ext>
          </a:extLst>
        </xdr:cNvPr>
        <xdr:cNvPicPr>
          <a:picLocks noChangeAspect="1"/>
        </xdr:cNvPicPr>
      </xdr:nvPicPr>
      <xdr:blipFill rotWithShape="1">
        <a:blip xmlns:r="http://schemas.openxmlformats.org/officeDocument/2006/relationships" r:embed="rId6">
          <a:extLst>
            <a:ext uri="{28A0092B-C50C-407E-A947-70E740481C1C}">
              <a14:useLocalDpi xmlns:a14="http://schemas.microsoft.com/office/drawing/2010/main" val="0"/>
            </a:ext>
          </a:extLst>
        </a:blip>
        <a:srcRect t="26570" b="24923"/>
        <a:stretch/>
      </xdr:blipFill>
      <xdr:spPr>
        <a:xfrm>
          <a:off x="8845929" y="1915184"/>
          <a:ext cx="2304609" cy="541663"/>
        </a:xfrm>
        <a:prstGeom prst="rect">
          <a:avLst/>
        </a:prstGeom>
      </xdr:spPr>
    </xdr:pic>
    <xdr:clientData/>
  </xdr:twoCellAnchor>
  <xdr:twoCellAnchor editAs="oneCell">
    <xdr:from>
      <xdr:col>2</xdr:col>
      <xdr:colOff>0</xdr:colOff>
      <xdr:row>1</xdr:row>
      <xdr:rowOff>0</xdr:rowOff>
    </xdr:from>
    <xdr:to>
      <xdr:col>3</xdr:col>
      <xdr:colOff>483143</xdr:colOff>
      <xdr:row>3</xdr:row>
      <xdr:rowOff>50033</xdr:rowOff>
    </xdr:to>
    <xdr:pic>
      <xdr:nvPicPr>
        <xdr:cNvPr id="10" name="Imagem 9">
          <a:extLst>
            <a:ext uri="{FF2B5EF4-FFF2-40B4-BE49-F238E27FC236}">
              <a16:creationId xmlns:a16="http://schemas.microsoft.com/office/drawing/2014/main" id="{1035F88C-D4A0-43E5-9169-D1FAF69E6D25}"/>
            </a:ext>
          </a:extLst>
        </xdr:cNvPr>
        <xdr:cNvPicPr>
          <a:picLocks noChangeAspect="1"/>
        </xdr:cNvPicPr>
      </xdr:nvPicPr>
      <xdr:blipFill rotWithShape="1">
        <a:blip xmlns:r="http://schemas.openxmlformats.org/officeDocument/2006/relationships" r:embed="rId7" cstate="print">
          <a:extLst>
            <a:ext uri="{28A0092B-C50C-407E-A947-70E740481C1C}">
              <a14:useLocalDpi xmlns:a14="http://schemas.microsoft.com/office/drawing/2010/main" val="0"/>
            </a:ext>
          </a:extLst>
        </a:blip>
        <a:srcRect l="20221" t="36388" r="19363" b="36593"/>
        <a:stretch/>
      </xdr:blipFill>
      <xdr:spPr>
        <a:xfrm>
          <a:off x="836083" y="190500"/>
          <a:ext cx="1435643" cy="367533"/>
        </a:xfrm>
        <a:prstGeom prst="rect">
          <a:avLst/>
        </a:prstGeom>
      </xdr:spPr>
    </xdr:pic>
    <xdr:clientData/>
  </xdr:twoCellAnchor>
  <xdr:twoCellAnchor>
    <xdr:from>
      <xdr:col>12</xdr:col>
      <xdr:colOff>145956</xdr:colOff>
      <xdr:row>12</xdr:row>
      <xdr:rowOff>123825</xdr:rowOff>
    </xdr:from>
    <xdr:to>
      <xdr:col>14</xdr:col>
      <xdr:colOff>457610</xdr:colOff>
      <xdr:row>17</xdr:row>
      <xdr:rowOff>146550</xdr:rowOff>
    </xdr:to>
    <xdr:grpSp>
      <xdr:nvGrpSpPr>
        <xdr:cNvPr id="21" name="Agrupar 20">
          <a:hlinkClick xmlns:r="http://schemas.openxmlformats.org/officeDocument/2006/relationships" r:id="rId8"/>
          <a:extLst>
            <a:ext uri="{FF2B5EF4-FFF2-40B4-BE49-F238E27FC236}">
              <a16:creationId xmlns:a16="http://schemas.microsoft.com/office/drawing/2014/main" id="{D7B2A02B-4EA3-8CC5-80F8-EF9A6AE33EF7}"/>
            </a:ext>
          </a:extLst>
        </xdr:cNvPr>
        <xdr:cNvGrpSpPr/>
      </xdr:nvGrpSpPr>
      <xdr:grpSpPr>
        <a:xfrm>
          <a:off x="8889906" y="2733675"/>
          <a:ext cx="2216654" cy="975225"/>
          <a:chOff x="8772525" y="2781300"/>
          <a:chExt cx="2216654" cy="984750"/>
        </a:xfrm>
      </xdr:grpSpPr>
      <xdr:pic>
        <xdr:nvPicPr>
          <xdr:cNvPr id="19" name="Imagem 18">
            <a:extLst>
              <a:ext uri="{FF2B5EF4-FFF2-40B4-BE49-F238E27FC236}">
                <a16:creationId xmlns:a16="http://schemas.microsoft.com/office/drawing/2014/main" id="{932835E4-7916-59AC-6D9B-A813567EFB2E}"/>
              </a:ext>
            </a:extLst>
          </xdr:cNvPr>
          <xdr:cNvPicPr>
            <a:picLocks noChangeAspect="1" noChangeArrowheads="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8772525" y="2781300"/>
            <a:ext cx="2216654" cy="98475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20" name="CaixaDeTexto 19">
            <a:extLst>
              <a:ext uri="{FF2B5EF4-FFF2-40B4-BE49-F238E27FC236}">
                <a16:creationId xmlns:a16="http://schemas.microsoft.com/office/drawing/2014/main" id="{DD569D2D-3C12-B469-06AF-06001797B30C}"/>
              </a:ext>
            </a:extLst>
          </xdr:cNvPr>
          <xdr:cNvSpPr txBox="1"/>
        </xdr:nvSpPr>
        <xdr:spPr>
          <a:xfrm>
            <a:off x="9680202" y="3038846"/>
            <a:ext cx="1277471" cy="523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pt-BR" sz="1400" b="1">
                <a:solidFill>
                  <a:schemeClr val="bg1"/>
                </a:solidFill>
                <a:latin typeface="+mj-lt"/>
              </a:rPr>
              <a:t>Performance Data</a:t>
            </a:r>
          </a:p>
        </xdr:txBody>
      </xdr:sp>
    </xdr:grpSp>
    <xdr:clientData/>
  </xdr:twoCellAnchor>
</xdr:wsDr>
</file>

<file path=xl/drawings/drawing10.xml><?xml version="1.0" encoding="utf-8"?>
<c:userShapes xmlns:c="http://schemas.openxmlformats.org/drawingml/2006/chart">
  <cdr:relSizeAnchor xmlns:cdr="http://schemas.openxmlformats.org/drawingml/2006/chartDrawing">
    <cdr:from>
      <cdr:x>0.5435</cdr:x>
      <cdr:y>0.39744</cdr:y>
    </cdr:from>
    <cdr:to>
      <cdr:x>0.6876</cdr:x>
      <cdr:y>0.46417</cdr:y>
    </cdr:to>
    <cdr:sp macro="" textlink="">
      <cdr:nvSpPr>
        <cdr:cNvPr id="3" name="CaixaDeTexto 2">
          <a:extLst xmlns:a="http://schemas.openxmlformats.org/drawingml/2006/main">
            <a:ext uri="{FF2B5EF4-FFF2-40B4-BE49-F238E27FC236}">
              <a16:creationId xmlns:a16="http://schemas.microsoft.com/office/drawing/2014/main" id="{95D082B2-B612-484A-BC2C-5F67F0CCA201}"/>
            </a:ext>
          </a:extLst>
        </cdr:cNvPr>
        <cdr:cNvSpPr txBox="1"/>
      </cdr:nvSpPr>
      <cdr:spPr>
        <a:xfrm xmlns:a="http://schemas.openxmlformats.org/drawingml/2006/main">
          <a:off x="2792908" y="1215188"/>
          <a:ext cx="740492" cy="204029"/>
        </a:xfrm>
        <a:prstGeom xmlns:a="http://schemas.openxmlformats.org/drawingml/2006/main" prst="rect">
          <a:avLst/>
        </a:prstGeom>
        <a:noFill xmlns:a="http://schemas.openxmlformats.org/drawingml/2006/main"/>
      </cdr:spPr>
      <cdr:txBody>
        <a:bodyPr xmlns:a="http://schemas.openxmlformats.org/drawingml/2006/main" vertOverflow="clip" wrap="square" rtlCol="0"/>
        <a:lstStyle xmlns:a="http://schemas.openxmlformats.org/drawingml/2006/main"/>
        <a:p xmlns:a="http://schemas.openxmlformats.org/drawingml/2006/main">
          <a:pPr algn="ctr"/>
          <a:r>
            <a:rPr lang="pt-BR" sz="900" b="1">
              <a:latin typeface="+mj-lt"/>
            </a:rPr>
            <a:t>1.449,00</a:t>
          </a:r>
        </a:p>
      </cdr:txBody>
    </cdr:sp>
  </cdr:relSizeAnchor>
  <cdr:relSizeAnchor xmlns:cdr="http://schemas.openxmlformats.org/drawingml/2006/chartDrawing">
    <cdr:from>
      <cdr:x>0.07398</cdr:x>
      <cdr:y>0.25813</cdr:y>
    </cdr:from>
    <cdr:to>
      <cdr:x>0.21231</cdr:x>
      <cdr:y>0.33022</cdr:y>
    </cdr:to>
    <cdr:sp macro="" textlink="">
      <cdr:nvSpPr>
        <cdr:cNvPr id="5" name="CaixaDeTexto 4">
          <a:extLst xmlns:a="http://schemas.openxmlformats.org/drawingml/2006/main">
            <a:ext uri="{FF2B5EF4-FFF2-40B4-BE49-F238E27FC236}">
              <a16:creationId xmlns:a16="http://schemas.microsoft.com/office/drawing/2014/main" id="{A7BD5029-6099-0C0F-D3E7-7542E7DCB28E}"/>
            </a:ext>
          </a:extLst>
        </cdr:cNvPr>
        <cdr:cNvSpPr txBox="1"/>
      </cdr:nvSpPr>
      <cdr:spPr>
        <a:xfrm xmlns:a="http://schemas.openxmlformats.org/drawingml/2006/main">
          <a:off x="380181" y="789246"/>
          <a:ext cx="710841" cy="2204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pt-BR" sz="900" b="1">
              <a:latin typeface="+mj-lt"/>
            </a:rPr>
            <a:t>2.000,40</a:t>
          </a:r>
        </a:p>
      </cdr:txBody>
    </cdr:sp>
  </cdr:relSizeAnchor>
  <cdr:relSizeAnchor xmlns:cdr="http://schemas.openxmlformats.org/drawingml/2006/chartDrawing">
    <cdr:from>
      <cdr:x>0.30254</cdr:x>
      <cdr:y>0.37563</cdr:y>
    </cdr:from>
    <cdr:to>
      <cdr:x>0.44664</cdr:x>
      <cdr:y>0.44237</cdr:y>
    </cdr:to>
    <cdr:sp macro="" textlink="">
      <cdr:nvSpPr>
        <cdr:cNvPr id="6" name="CaixaDeTexto 5">
          <a:extLst xmlns:a="http://schemas.openxmlformats.org/drawingml/2006/main">
            <a:ext uri="{FF2B5EF4-FFF2-40B4-BE49-F238E27FC236}">
              <a16:creationId xmlns:a16="http://schemas.microsoft.com/office/drawing/2014/main" id="{F43D92F5-246D-8DC7-EF95-35F80DB5AE3C}"/>
            </a:ext>
          </a:extLst>
        </cdr:cNvPr>
        <cdr:cNvSpPr txBox="1"/>
      </cdr:nvSpPr>
      <cdr:spPr>
        <a:xfrm xmlns:a="http://schemas.openxmlformats.org/drawingml/2006/main">
          <a:off x="1554652" y="1148499"/>
          <a:ext cx="740492" cy="2040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pt-BR" sz="900" b="1">
              <a:latin typeface="+mj-lt"/>
            </a:rPr>
            <a:t>1.563,59</a:t>
          </a:r>
        </a:p>
      </cdr:txBody>
    </cdr:sp>
  </cdr:relSizeAnchor>
</c:userShapes>
</file>

<file path=xl/drawings/drawing11.xml><?xml version="1.0" encoding="utf-8"?>
<xdr:wsDr xmlns:xdr="http://schemas.openxmlformats.org/drawingml/2006/spreadsheetDrawing" xmlns:a="http://schemas.openxmlformats.org/drawingml/2006/main">
  <xdr:twoCellAnchor editAs="oneCell">
    <xdr:from>
      <xdr:col>1</xdr:col>
      <xdr:colOff>0</xdr:colOff>
      <xdr:row>1</xdr:row>
      <xdr:rowOff>36000</xdr:rowOff>
    </xdr:from>
    <xdr:to>
      <xdr:col>1</xdr:col>
      <xdr:colOff>1145030</xdr:colOff>
      <xdr:row>2</xdr:row>
      <xdr:rowOff>57300</xdr:rowOff>
    </xdr:to>
    <xdr:pic>
      <xdr:nvPicPr>
        <xdr:cNvPr id="4" name="Imagem 3">
          <a:extLst>
            <a:ext uri="{FF2B5EF4-FFF2-40B4-BE49-F238E27FC236}">
              <a16:creationId xmlns:a16="http://schemas.microsoft.com/office/drawing/2014/main" id="{59BDFECD-E61F-4CDF-B34F-E697194EB832}"/>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0221" t="36388" r="19363" b="36593"/>
        <a:stretch/>
      </xdr:blipFill>
      <xdr:spPr>
        <a:xfrm>
          <a:off x="190500" y="226500"/>
          <a:ext cx="1145030" cy="288000"/>
        </a:xfrm>
        <a:prstGeom prst="rect">
          <a:avLst/>
        </a:prstGeom>
      </xdr:spPr>
    </xdr:pic>
    <xdr:clientData/>
  </xdr:twoCellAnchor>
  <xdr:twoCellAnchor>
    <xdr:from>
      <xdr:col>5</xdr:col>
      <xdr:colOff>709612</xdr:colOff>
      <xdr:row>1</xdr:row>
      <xdr:rowOff>0</xdr:rowOff>
    </xdr:from>
    <xdr:to>
      <xdr:col>6</xdr:col>
      <xdr:colOff>611587</xdr:colOff>
      <xdr:row>2</xdr:row>
      <xdr:rowOff>93300</xdr:rowOff>
    </xdr:to>
    <xdr:sp macro="" textlink="">
      <xdr:nvSpPr>
        <xdr:cNvPr id="5" name="Retângulo: Cantos Arredondados 4">
          <a:hlinkClick xmlns:r="http://schemas.openxmlformats.org/officeDocument/2006/relationships" r:id="rId2"/>
          <a:extLst>
            <a:ext uri="{FF2B5EF4-FFF2-40B4-BE49-F238E27FC236}">
              <a16:creationId xmlns:a16="http://schemas.microsoft.com/office/drawing/2014/main" id="{7D30AB18-3822-4E7D-90AD-6C0401A4DE56}"/>
            </a:ext>
          </a:extLst>
        </xdr:cNvPr>
        <xdr:cNvSpPr/>
      </xdr:nvSpPr>
      <xdr:spPr>
        <a:xfrm>
          <a:off x="7948612" y="190500"/>
          <a:ext cx="864000" cy="360000"/>
        </a:xfrm>
        <a:prstGeom prst="roundRect">
          <a:avLst/>
        </a:prstGeom>
        <a:solidFill>
          <a:srgbClr val="006A6F"/>
        </a:solidFill>
        <a:ln w="2857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800">
              <a:latin typeface="Abadi" panose="020B0604020104020204" pitchFamily="34" charset="0"/>
            </a:rPr>
            <a:t>GRI</a:t>
          </a:r>
        </a:p>
      </xdr:txBody>
    </xdr:sp>
    <xdr:clientData/>
  </xdr:twoCellAnchor>
  <xdr:twoCellAnchor>
    <xdr:from>
      <xdr:col>7</xdr:col>
      <xdr:colOff>152399</xdr:colOff>
      <xdr:row>1</xdr:row>
      <xdr:rowOff>0</xdr:rowOff>
    </xdr:from>
    <xdr:to>
      <xdr:col>8</xdr:col>
      <xdr:colOff>159149</xdr:colOff>
      <xdr:row>2</xdr:row>
      <xdr:rowOff>93300</xdr:rowOff>
    </xdr:to>
    <xdr:sp macro="" textlink="">
      <xdr:nvSpPr>
        <xdr:cNvPr id="6" name="Retângulo: Cantos Arredondados 5">
          <a:hlinkClick xmlns:r="http://schemas.openxmlformats.org/officeDocument/2006/relationships" r:id="rId3"/>
          <a:extLst>
            <a:ext uri="{FF2B5EF4-FFF2-40B4-BE49-F238E27FC236}">
              <a16:creationId xmlns:a16="http://schemas.microsoft.com/office/drawing/2014/main" id="{C6F704A1-2579-459B-A1ED-86F479863E2F}"/>
            </a:ext>
          </a:extLst>
        </xdr:cNvPr>
        <xdr:cNvSpPr/>
      </xdr:nvSpPr>
      <xdr:spPr>
        <a:xfrm>
          <a:off x="9010649" y="190500"/>
          <a:ext cx="864000" cy="360000"/>
        </a:xfrm>
        <a:prstGeom prst="roundRect">
          <a:avLst/>
        </a:prstGeom>
        <a:solidFill>
          <a:srgbClr val="006A6F"/>
        </a:solidFill>
        <a:ln w="2857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800">
              <a:latin typeface="Abadi" panose="020B0604020104020204" pitchFamily="34" charset="0"/>
            </a:rPr>
            <a:t>SASB</a:t>
          </a:r>
        </a:p>
      </xdr:txBody>
    </xdr:sp>
    <xdr:clientData/>
  </xdr:twoCellAnchor>
  <xdr:twoCellAnchor>
    <xdr:from>
      <xdr:col>8</xdr:col>
      <xdr:colOff>357186</xdr:colOff>
      <xdr:row>1</xdr:row>
      <xdr:rowOff>0</xdr:rowOff>
    </xdr:from>
    <xdr:to>
      <xdr:col>9</xdr:col>
      <xdr:colOff>259161</xdr:colOff>
      <xdr:row>2</xdr:row>
      <xdr:rowOff>93300</xdr:rowOff>
    </xdr:to>
    <xdr:sp macro="" textlink="">
      <xdr:nvSpPr>
        <xdr:cNvPr id="7" name="Retângulo: Cantos Arredondados 6">
          <a:hlinkClick xmlns:r="http://schemas.openxmlformats.org/officeDocument/2006/relationships" r:id="rId4"/>
          <a:extLst>
            <a:ext uri="{FF2B5EF4-FFF2-40B4-BE49-F238E27FC236}">
              <a16:creationId xmlns:a16="http://schemas.microsoft.com/office/drawing/2014/main" id="{7B383AF2-D184-4131-AF69-D83F7DDA5CBD}"/>
            </a:ext>
          </a:extLst>
        </xdr:cNvPr>
        <xdr:cNvSpPr/>
      </xdr:nvSpPr>
      <xdr:spPr>
        <a:xfrm>
          <a:off x="10072686" y="190500"/>
          <a:ext cx="864000" cy="360000"/>
        </a:xfrm>
        <a:prstGeom prst="roundRect">
          <a:avLst/>
        </a:prstGeom>
        <a:solidFill>
          <a:srgbClr val="006A6F"/>
        </a:solidFill>
        <a:ln w="2857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800">
              <a:latin typeface="Abadi" panose="020B0604020104020204" pitchFamily="34" charset="0"/>
            </a:rPr>
            <a:t>TCFD</a:t>
          </a:r>
        </a:p>
      </xdr:txBody>
    </xdr:sp>
    <xdr:clientData/>
  </xdr:twoCellAnchor>
  <xdr:twoCellAnchor>
    <xdr:from>
      <xdr:col>9</xdr:col>
      <xdr:colOff>457199</xdr:colOff>
      <xdr:row>1</xdr:row>
      <xdr:rowOff>0</xdr:rowOff>
    </xdr:from>
    <xdr:to>
      <xdr:col>10</xdr:col>
      <xdr:colOff>663974</xdr:colOff>
      <xdr:row>2</xdr:row>
      <xdr:rowOff>93300</xdr:rowOff>
    </xdr:to>
    <xdr:sp macro="" textlink="">
      <xdr:nvSpPr>
        <xdr:cNvPr id="8" name="Retângulo: Cantos Arredondados 7">
          <a:hlinkClick xmlns:r="http://schemas.openxmlformats.org/officeDocument/2006/relationships" r:id="rId5"/>
          <a:extLst>
            <a:ext uri="{FF2B5EF4-FFF2-40B4-BE49-F238E27FC236}">
              <a16:creationId xmlns:a16="http://schemas.microsoft.com/office/drawing/2014/main" id="{0AA6E4A3-B0F4-4D0B-8C9B-0D464EFED382}"/>
            </a:ext>
          </a:extLst>
        </xdr:cNvPr>
        <xdr:cNvSpPr/>
      </xdr:nvSpPr>
      <xdr:spPr>
        <a:xfrm>
          <a:off x="11134724" y="190500"/>
          <a:ext cx="864000" cy="360000"/>
        </a:xfrm>
        <a:prstGeom prst="roundRect">
          <a:avLst/>
        </a:prstGeom>
        <a:solidFill>
          <a:srgbClr val="006A6F"/>
        </a:solidFill>
        <a:ln w="2857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800">
              <a:latin typeface="Abadi" panose="020B0604020104020204" pitchFamily="34" charset="0"/>
            </a:rPr>
            <a:t>Performance Data</a:t>
          </a:r>
        </a:p>
      </xdr:txBody>
    </xdr:sp>
    <xdr:clientData/>
  </xdr:twoCellAnchor>
  <xdr:twoCellAnchor>
    <xdr:from>
      <xdr:col>4</xdr:col>
      <xdr:colOff>504825</xdr:colOff>
      <xdr:row>1</xdr:row>
      <xdr:rowOff>0</xdr:rowOff>
    </xdr:from>
    <xdr:to>
      <xdr:col>5</xdr:col>
      <xdr:colOff>511575</xdr:colOff>
      <xdr:row>2</xdr:row>
      <xdr:rowOff>93300</xdr:rowOff>
    </xdr:to>
    <xdr:sp macro="" textlink="">
      <xdr:nvSpPr>
        <xdr:cNvPr id="9" name="Retângulo: Cantos Arredondados 8">
          <a:hlinkClick xmlns:r="http://schemas.openxmlformats.org/officeDocument/2006/relationships" r:id="rId6"/>
          <a:extLst>
            <a:ext uri="{FF2B5EF4-FFF2-40B4-BE49-F238E27FC236}">
              <a16:creationId xmlns:a16="http://schemas.microsoft.com/office/drawing/2014/main" id="{E62AFEDD-81A4-3354-C315-01A9EEC5A254}"/>
            </a:ext>
          </a:extLst>
        </xdr:cNvPr>
        <xdr:cNvSpPr/>
      </xdr:nvSpPr>
      <xdr:spPr>
        <a:xfrm>
          <a:off x="6886575" y="190500"/>
          <a:ext cx="864000" cy="360000"/>
        </a:xfrm>
        <a:prstGeom prst="roundRect">
          <a:avLst/>
        </a:prstGeom>
        <a:solidFill>
          <a:srgbClr val="006A6F"/>
        </a:solidFill>
        <a:ln w="2857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800">
              <a:latin typeface="Abadi" panose="020B0604020104020204" pitchFamily="34" charset="0"/>
            </a:rPr>
            <a:t>Sumário</a:t>
          </a:r>
        </a:p>
      </xdr:txBody>
    </xdr:sp>
    <xdr:clientData/>
  </xdr:twoCellAnchor>
  <xdr:twoCellAnchor>
    <xdr:from>
      <xdr:col>1</xdr:col>
      <xdr:colOff>0</xdr:colOff>
      <xdr:row>80</xdr:row>
      <xdr:rowOff>161924</xdr:rowOff>
    </xdr:from>
    <xdr:to>
      <xdr:col>3</xdr:col>
      <xdr:colOff>225975</xdr:colOff>
      <xdr:row>98</xdr:row>
      <xdr:rowOff>127274</xdr:rowOff>
    </xdr:to>
    <xdr:graphicFrame macro="">
      <xdr:nvGraphicFramePr>
        <xdr:cNvPr id="17" name="Gráfico 16">
          <a:extLst>
            <a:ext uri="{FF2B5EF4-FFF2-40B4-BE49-F238E27FC236}">
              <a16:creationId xmlns:a16="http://schemas.microsoft.com/office/drawing/2014/main" id="{535649BC-3A20-4B6E-AA21-E66B5487D5A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4</xdr:col>
      <xdr:colOff>0</xdr:colOff>
      <xdr:row>81</xdr:row>
      <xdr:rowOff>0</xdr:rowOff>
    </xdr:from>
    <xdr:to>
      <xdr:col>10</xdr:col>
      <xdr:colOff>807000</xdr:colOff>
      <xdr:row>98</xdr:row>
      <xdr:rowOff>127275</xdr:rowOff>
    </xdr:to>
    <xdr:graphicFrame macro="">
      <xdr:nvGraphicFramePr>
        <xdr:cNvPr id="18" name="Gráfico 17">
          <a:extLst>
            <a:ext uri="{FF2B5EF4-FFF2-40B4-BE49-F238E27FC236}">
              <a16:creationId xmlns:a16="http://schemas.microsoft.com/office/drawing/2014/main" id="{26D11376-8093-4906-89A5-CF6DF0EF2D0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1</xdr:col>
      <xdr:colOff>733425</xdr:colOff>
      <xdr:row>48</xdr:row>
      <xdr:rowOff>19048</xdr:rowOff>
    </xdr:from>
    <xdr:to>
      <xdr:col>2</xdr:col>
      <xdr:colOff>457200</xdr:colOff>
      <xdr:row>64</xdr:row>
      <xdr:rowOff>85724</xdr:rowOff>
    </xdr:to>
    <xdr:grpSp>
      <xdr:nvGrpSpPr>
        <xdr:cNvPr id="6" name="Agrupar 5">
          <a:extLst>
            <a:ext uri="{FF2B5EF4-FFF2-40B4-BE49-F238E27FC236}">
              <a16:creationId xmlns:a16="http://schemas.microsoft.com/office/drawing/2014/main" id="{A643233A-CBBB-4E78-95BC-AF06257471D3}"/>
            </a:ext>
          </a:extLst>
        </xdr:cNvPr>
        <xdr:cNvGrpSpPr/>
      </xdr:nvGrpSpPr>
      <xdr:grpSpPr>
        <a:xfrm>
          <a:off x="923925" y="2724150"/>
          <a:ext cx="3343275" cy="0"/>
          <a:chOff x="923925" y="4629149"/>
          <a:chExt cx="2469621" cy="2513897"/>
        </a:xfrm>
      </xdr:grpSpPr>
      <xdr:grpSp>
        <xdr:nvGrpSpPr>
          <xdr:cNvPr id="45" name="Agrupar 44">
            <a:extLst>
              <a:ext uri="{FF2B5EF4-FFF2-40B4-BE49-F238E27FC236}">
                <a16:creationId xmlns:a16="http://schemas.microsoft.com/office/drawing/2014/main" id="{F6531D60-2164-4EC2-93C0-9F7B4099B6A7}"/>
              </a:ext>
            </a:extLst>
          </xdr:cNvPr>
          <xdr:cNvGrpSpPr/>
        </xdr:nvGrpSpPr>
        <xdr:grpSpPr>
          <a:xfrm>
            <a:off x="923925" y="4629149"/>
            <a:ext cx="2469621" cy="2238376"/>
            <a:chOff x="923925" y="2686049"/>
            <a:chExt cx="2469621" cy="2238376"/>
          </a:xfrm>
        </xdr:grpSpPr>
        <xdr:sp macro="" textlink="">
          <xdr:nvSpPr>
            <xdr:cNvPr id="14" name="Retângulo 13">
              <a:extLst>
                <a:ext uri="{FF2B5EF4-FFF2-40B4-BE49-F238E27FC236}">
                  <a16:creationId xmlns:a16="http://schemas.microsoft.com/office/drawing/2014/main" id="{AA79AAFD-9C10-4BF8-864A-0B5CC78426A7}"/>
                </a:ext>
              </a:extLst>
            </xdr:cNvPr>
            <xdr:cNvSpPr/>
          </xdr:nvSpPr>
          <xdr:spPr>
            <a:xfrm>
              <a:off x="923925" y="2686049"/>
              <a:ext cx="1000125" cy="447676"/>
            </a:xfrm>
            <a:prstGeom prst="rect">
              <a:avLst/>
            </a:prstGeom>
            <a:solidFill>
              <a:schemeClr val="bg1">
                <a:lumMod val="95000"/>
              </a:schemeClr>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900">
                  <a:solidFill>
                    <a:schemeClr val="accent1"/>
                  </a:solidFill>
                  <a:latin typeface="Fira Sans (Títulos)"/>
                </a:rPr>
                <a:t>Assembleia</a:t>
              </a:r>
              <a:r>
                <a:rPr lang="pt-BR" sz="900" baseline="0">
                  <a:solidFill>
                    <a:schemeClr val="accent1"/>
                  </a:solidFill>
                  <a:latin typeface="Fira Sans (Títulos)"/>
                </a:rPr>
                <a:t> Geral</a:t>
              </a:r>
              <a:endParaRPr lang="pt-BR" sz="900">
                <a:solidFill>
                  <a:schemeClr val="accent1"/>
                </a:solidFill>
                <a:latin typeface="Fira Sans (Títulos)"/>
              </a:endParaRPr>
            </a:p>
          </xdr:txBody>
        </xdr:sp>
        <xdr:sp macro="" textlink="">
          <xdr:nvSpPr>
            <xdr:cNvPr id="15" name="Retângulo 14">
              <a:extLst>
                <a:ext uri="{FF2B5EF4-FFF2-40B4-BE49-F238E27FC236}">
                  <a16:creationId xmlns:a16="http://schemas.microsoft.com/office/drawing/2014/main" id="{28935041-002E-4C09-8982-CC139917D617}"/>
                </a:ext>
              </a:extLst>
            </xdr:cNvPr>
            <xdr:cNvSpPr/>
          </xdr:nvSpPr>
          <xdr:spPr>
            <a:xfrm>
              <a:off x="923925" y="3609974"/>
              <a:ext cx="1000125" cy="447676"/>
            </a:xfrm>
            <a:prstGeom prst="rect">
              <a:avLst/>
            </a:prstGeom>
            <a:solidFill>
              <a:schemeClr val="bg1">
                <a:lumMod val="95000"/>
              </a:schemeClr>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900">
                  <a:solidFill>
                    <a:schemeClr val="accent1"/>
                  </a:solidFill>
                  <a:latin typeface="Fira Sans (Títulos)"/>
                </a:rPr>
                <a:t>Conselho</a:t>
              </a:r>
              <a:r>
                <a:rPr lang="pt-BR" sz="900" baseline="0">
                  <a:solidFill>
                    <a:schemeClr val="accent1"/>
                  </a:solidFill>
                  <a:latin typeface="Fira Sans (Títulos)"/>
                </a:rPr>
                <a:t> de Administração</a:t>
              </a:r>
              <a:endParaRPr lang="pt-BR" sz="900">
                <a:solidFill>
                  <a:schemeClr val="accent1"/>
                </a:solidFill>
                <a:latin typeface="Fira Sans (Títulos)"/>
              </a:endParaRPr>
            </a:p>
          </xdr:txBody>
        </xdr:sp>
        <xdr:sp macro="" textlink="">
          <xdr:nvSpPr>
            <xdr:cNvPr id="16" name="Retângulo 15">
              <a:extLst>
                <a:ext uri="{FF2B5EF4-FFF2-40B4-BE49-F238E27FC236}">
                  <a16:creationId xmlns:a16="http://schemas.microsoft.com/office/drawing/2014/main" id="{7EE2FCB7-A4B0-4236-8E70-1388B614E880}"/>
                </a:ext>
              </a:extLst>
            </xdr:cNvPr>
            <xdr:cNvSpPr/>
          </xdr:nvSpPr>
          <xdr:spPr>
            <a:xfrm>
              <a:off x="923925" y="4476749"/>
              <a:ext cx="1000125" cy="447676"/>
            </a:xfrm>
            <a:prstGeom prst="rect">
              <a:avLst/>
            </a:prstGeom>
            <a:solidFill>
              <a:schemeClr val="bg1">
                <a:lumMod val="95000"/>
              </a:schemeClr>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900">
                  <a:solidFill>
                    <a:schemeClr val="accent1"/>
                  </a:solidFill>
                  <a:latin typeface="Fira Sans (Títulos)"/>
                </a:rPr>
                <a:t>Diretoria Executiva</a:t>
              </a:r>
            </a:p>
          </xdr:txBody>
        </xdr:sp>
        <xdr:cxnSp macro="">
          <xdr:nvCxnSpPr>
            <xdr:cNvPr id="18" name="Conector reto 17">
              <a:extLst>
                <a:ext uri="{FF2B5EF4-FFF2-40B4-BE49-F238E27FC236}">
                  <a16:creationId xmlns:a16="http://schemas.microsoft.com/office/drawing/2014/main" id="{DEDDF2E8-1BEB-4C64-94CB-506E2781FCBA}"/>
                </a:ext>
              </a:extLst>
            </xdr:cNvPr>
            <xdr:cNvCxnSpPr>
              <a:stCxn id="14" idx="2"/>
              <a:endCxn id="15" idx="0"/>
            </xdr:cNvCxnSpPr>
          </xdr:nvCxnSpPr>
          <xdr:spPr>
            <a:xfrm>
              <a:off x="1423988" y="3133725"/>
              <a:ext cx="0" cy="476249"/>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9" name="Conector reto 18">
              <a:extLst>
                <a:ext uri="{FF2B5EF4-FFF2-40B4-BE49-F238E27FC236}">
                  <a16:creationId xmlns:a16="http://schemas.microsoft.com/office/drawing/2014/main" id="{C5D5E5F5-8C76-479E-B61B-AF9C8DAE1393}"/>
                </a:ext>
              </a:extLst>
            </xdr:cNvPr>
            <xdr:cNvCxnSpPr>
              <a:stCxn id="15" idx="2"/>
              <a:endCxn id="16" idx="0"/>
            </xdr:cNvCxnSpPr>
          </xdr:nvCxnSpPr>
          <xdr:spPr>
            <a:xfrm>
              <a:off x="1423988" y="4057650"/>
              <a:ext cx="0" cy="419099"/>
            </a:xfrm>
            <a:prstGeom prst="line">
              <a:avLst/>
            </a:prstGeom>
          </xdr:spPr>
          <xdr:style>
            <a:lnRef idx="1">
              <a:schemeClr val="accent1"/>
            </a:lnRef>
            <a:fillRef idx="0">
              <a:schemeClr val="accent1"/>
            </a:fillRef>
            <a:effectRef idx="0">
              <a:schemeClr val="accent1"/>
            </a:effectRef>
            <a:fontRef idx="minor">
              <a:schemeClr val="tx1"/>
            </a:fontRef>
          </xdr:style>
        </xdr:cxnSp>
        <xdr:sp macro="" textlink="">
          <xdr:nvSpPr>
            <xdr:cNvPr id="22" name="Retângulo 21">
              <a:extLst>
                <a:ext uri="{FF2B5EF4-FFF2-40B4-BE49-F238E27FC236}">
                  <a16:creationId xmlns:a16="http://schemas.microsoft.com/office/drawing/2014/main" id="{9B63B01B-4BE6-4D52-B7A9-2C40EA2786D4}"/>
                </a:ext>
              </a:extLst>
            </xdr:cNvPr>
            <xdr:cNvSpPr/>
          </xdr:nvSpPr>
          <xdr:spPr>
            <a:xfrm>
              <a:off x="2066924" y="3001483"/>
              <a:ext cx="925572" cy="554394"/>
            </a:xfrm>
            <a:prstGeom prst="rect">
              <a:avLst/>
            </a:prstGeom>
            <a:solidFill>
              <a:schemeClr val="bg1">
                <a:lumMod val="95000"/>
              </a:schemeClr>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900">
                  <a:solidFill>
                    <a:schemeClr val="accent1"/>
                  </a:solidFill>
                  <a:latin typeface="Fira Sans (Títulos)"/>
                </a:rPr>
                <a:t>Conselho</a:t>
              </a:r>
              <a:r>
                <a:rPr lang="pt-BR" sz="900" baseline="0">
                  <a:solidFill>
                    <a:schemeClr val="accent1"/>
                  </a:solidFill>
                  <a:latin typeface="Fira Sans (Títulos)"/>
                </a:rPr>
                <a:t> Fiscal*</a:t>
              </a:r>
            </a:p>
            <a:p>
              <a:pPr algn="l"/>
              <a:endParaRPr lang="pt-BR" sz="400" baseline="0">
                <a:solidFill>
                  <a:schemeClr val="accent1"/>
                </a:solidFill>
                <a:latin typeface="Fira Sans (Títulos)"/>
              </a:endParaRPr>
            </a:p>
            <a:p>
              <a:pPr algn="l"/>
              <a:r>
                <a:rPr lang="pt-BR" sz="700" baseline="0">
                  <a:solidFill>
                    <a:schemeClr val="accent1"/>
                  </a:solidFill>
                  <a:latin typeface="Fira Sans (Títulos)"/>
                </a:rPr>
                <a:t>*Caráter não permanente, não foi instalado em 2022.</a:t>
              </a:r>
              <a:endParaRPr lang="pt-BR" sz="1000">
                <a:solidFill>
                  <a:schemeClr val="accent1"/>
                </a:solidFill>
                <a:latin typeface="Fira Sans (Títulos)"/>
              </a:endParaRPr>
            </a:p>
          </xdr:txBody>
        </xdr:sp>
        <xdr:cxnSp macro="">
          <xdr:nvCxnSpPr>
            <xdr:cNvPr id="23" name="Conector reto 22">
              <a:extLst>
                <a:ext uri="{FF2B5EF4-FFF2-40B4-BE49-F238E27FC236}">
                  <a16:creationId xmlns:a16="http://schemas.microsoft.com/office/drawing/2014/main" id="{90071C5A-C5A9-4729-8F61-D8E261CE2757}"/>
                </a:ext>
              </a:extLst>
            </xdr:cNvPr>
            <xdr:cNvCxnSpPr>
              <a:stCxn id="22" idx="1"/>
            </xdr:cNvCxnSpPr>
          </xdr:nvCxnSpPr>
          <xdr:spPr>
            <a:xfrm flipH="1">
              <a:off x="1419225" y="3278680"/>
              <a:ext cx="647699" cy="2681"/>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9" name="Conector reto 28">
              <a:extLst>
                <a:ext uri="{FF2B5EF4-FFF2-40B4-BE49-F238E27FC236}">
                  <a16:creationId xmlns:a16="http://schemas.microsoft.com/office/drawing/2014/main" id="{41726DFE-CB28-4880-9DE9-A43806228482}"/>
                </a:ext>
              </a:extLst>
            </xdr:cNvPr>
            <xdr:cNvCxnSpPr>
              <a:endCxn id="15" idx="3"/>
            </xdr:cNvCxnSpPr>
          </xdr:nvCxnSpPr>
          <xdr:spPr>
            <a:xfrm flipH="1">
              <a:off x="1924050" y="3829050"/>
              <a:ext cx="152400" cy="0"/>
            </a:xfrm>
            <a:prstGeom prst="line">
              <a:avLst/>
            </a:prstGeom>
          </xdr:spPr>
          <xdr:style>
            <a:lnRef idx="1">
              <a:schemeClr val="accent1"/>
            </a:lnRef>
            <a:fillRef idx="0">
              <a:schemeClr val="accent1"/>
            </a:fillRef>
            <a:effectRef idx="0">
              <a:schemeClr val="accent1"/>
            </a:effectRef>
            <a:fontRef idx="minor">
              <a:schemeClr val="tx1"/>
            </a:fontRef>
          </xdr:style>
        </xdr:cxnSp>
        <xdr:sp macro="" textlink="">
          <xdr:nvSpPr>
            <xdr:cNvPr id="30" name="Retângulo 29">
              <a:extLst>
                <a:ext uri="{FF2B5EF4-FFF2-40B4-BE49-F238E27FC236}">
                  <a16:creationId xmlns:a16="http://schemas.microsoft.com/office/drawing/2014/main" id="{65E6F1EC-545A-497A-8B0F-E30CE7F74CFA}"/>
                </a:ext>
              </a:extLst>
            </xdr:cNvPr>
            <xdr:cNvSpPr/>
          </xdr:nvSpPr>
          <xdr:spPr>
            <a:xfrm>
              <a:off x="2066924" y="3609973"/>
              <a:ext cx="1326622" cy="762002"/>
            </a:xfrm>
            <a:prstGeom prst="rect">
              <a:avLst/>
            </a:prstGeom>
            <a:solidFill>
              <a:schemeClr val="bg1">
                <a:lumMod val="95000"/>
              </a:schemeClr>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pt-BR" sz="900">
                  <a:solidFill>
                    <a:schemeClr val="accent1"/>
                  </a:solidFill>
                  <a:latin typeface="Fira Sans (Títulos)"/>
                </a:rPr>
                <a:t>Comitês:</a:t>
              </a:r>
            </a:p>
            <a:p>
              <a:pPr algn="l"/>
              <a:r>
                <a:rPr lang="pt-BR" sz="700" baseline="0">
                  <a:solidFill>
                    <a:schemeClr val="accent1"/>
                  </a:solidFill>
                  <a:latin typeface="Fira Sans (Títulos)"/>
                </a:rPr>
                <a:t> - Estratégia e Gestão</a:t>
              </a:r>
            </a:p>
            <a:p>
              <a:pPr algn="l"/>
              <a:r>
                <a:rPr lang="pt-BR" sz="700" baseline="0">
                  <a:solidFill>
                    <a:schemeClr val="accent1"/>
                  </a:solidFill>
                  <a:latin typeface="Fira Sans (Títulos)"/>
                </a:rPr>
                <a:t> - Financeiro</a:t>
              </a:r>
            </a:p>
            <a:p>
              <a:pPr algn="l"/>
              <a:r>
                <a:rPr lang="pt-BR" sz="700" baseline="0">
                  <a:solidFill>
                    <a:schemeClr val="accent1"/>
                  </a:solidFill>
                  <a:latin typeface="Fira Sans (Títulos)"/>
                </a:rPr>
                <a:t> - Remuneração e Pessoas</a:t>
              </a:r>
            </a:p>
            <a:p>
              <a:pPr algn="l"/>
              <a:r>
                <a:rPr lang="pt-BR" sz="700" baseline="0">
                  <a:solidFill>
                    <a:schemeClr val="accent1"/>
                  </a:solidFill>
                  <a:latin typeface="Fira Sans (Títulos)"/>
                </a:rPr>
                <a:t> - Governança, Ética e Sustentabilidade</a:t>
              </a:r>
            </a:p>
            <a:p>
              <a:pPr algn="l"/>
              <a:r>
                <a:rPr lang="pt-BR" sz="700" baseline="0">
                  <a:solidFill>
                    <a:schemeClr val="accent1"/>
                  </a:solidFill>
                  <a:latin typeface="Fira Sans (Títulos)"/>
                </a:rPr>
                <a:t> - Auditoria (estatutário)</a:t>
              </a:r>
              <a:endParaRPr lang="pt-BR" sz="900">
                <a:solidFill>
                  <a:schemeClr val="accent1"/>
                </a:solidFill>
                <a:latin typeface="Fira Sans (Títulos)"/>
              </a:endParaRPr>
            </a:p>
          </xdr:txBody>
        </xdr:sp>
      </xdr:grpSp>
      <xdr:cxnSp macro="">
        <xdr:nvCxnSpPr>
          <xdr:cNvPr id="20" name="Conector reto 19">
            <a:extLst>
              <a:ext uri="{FF2B5EF4-FFF2-40B4-BE49-F238E27FC236}">
                <a16:creationId xmlns:a16="http://schemas.microsoft.com/office/drawing/2014/main" id="{5C50557D-1E19-4433-B654-E6C89EDA4609}"/>
              </a:ext>
            </a:extLst>
          </xdr:cNvPr>
          <xdr:cNvCxnSpPr>
            <a:endCxn id="16" idx="3"/>
          </xdr:cNvCxnSpPr>
        </xdr:nvCxnSpPr>
        <xdr:spPr>
          <a:xfrm flipH="1">
            <a:off x="1924050" y="6600826"/>
            <a:ext cx="180975" cy="0"/>
          </a:xfrm>
          <a:prstGeom prst="line">
            <a:avLst/>
          </a:prstGeom>
        </xdr:spPr>
        <xdr:style>
          <a:lnRef idx="1">
            <a:schemeClr val="accent1"/>
          </a:lnRef>
          <a:fillRef idx="0">
            <a:schemeClr val="accent1"/>
          </a:fillRef>
          <a:effectRef idx="0">
            <a:schemeClr val="accent1"/>
          </a:effectRef>
          <a:fontRef idx="minor">
            <a:schemeClr val="tx1"/>
          </a:fontRef>
        </xdr:style>
      </xdr:cxnSp>
      <xdr:sp macro="" textlink="">
        <xdr:nvSpPr>
          <xdr:cNvPr id="21" name="Retângulo 20">
            <a:extLst>
              <a:ext uri="{FF2B5EF4-FFF2-40B4-BE49-F238E27FC236}">
                <a16:creationId xmlns:a16="http://schemas.microsoft.com/office/drawing/2014/main" id="{A8C0DF91-B0F0-4198-BCD5-265569E8A512}"/>
              </a:ext>
            </a:extLst>
          </xdr:cNvPr>
          <xdr:cNvSpPr/>
        </xdr:nvSpPr>
        <xdr:spPr>
          <a:xfrm>
            <a:off x="2066923" y="6419849"/>
            <a:ext cx="552668" cy="723197"/>
          </a:xfrm>
          <a:prstGeom prst="rect">
            <a:avLst/>
          </a:prstGeom>
          <a:solidFill>
            <a:schemeClr val="bg1">
              <a:lumMod val="95000"/>
            </a:schemeClr>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pt-BR" sz="900">
                <a:solidFill>
                  <a:schemeClr val="accent1"/>
                </a:solidFill>
                <a:latin typeface="Fira Sans (Títulos)"/>
              </a:rPr>
              <a:t>Fóruns:</a:t>
            </a:r>
          </a:p>
          <a:p>
            <a:pPr marL="0" marR="0" lvl="0" indent="0" algn="l" defTabSz="914400" eaLnBrk="1" fontAlgn="auto" latinLnBrk="0" hangingPunct="1">
              <a:lnSpc>
                <a:spcPct val="100000"/>
              </a:lnSpc>
              <a:spcBef>
                <a:spcPts val="0"/>
              </a:spcBef>
              <a:spcAft>
                <a:spcPts val="0"/>
              </a:spcAft>
              <a:buClrTx/>
              <a:buSzTx/>
              <a:buFontTx/>
              <a:buNone/>
              <a:tabLst/>
              <a:defRPr/>
            </a:pPr>
            <a:r>
              <a:rPr kumimoji="0" lang="pt-BR" sz="700" b="0" i="0" u="none" strike="noStrike" kern="0" cap="none" spc="0" normalizeH="0" baseline="0" noProof="0">
                <a:ln>
                  <a:noFill/>
                </a:ln>
                <a:solidFill>
                  <a:srgbClr val="006A6F"/>
                </a:solidFill>
                <a:effectLst/>
                <a:uLnTx/>
                <a:uFillTx/>
                <a:latin typeface="Fira Sans (Títulos)"/>
                <a:ea typeface="+mn-ea"/>
                <a:cs typeface="+mn-cs"/>
              </a:rPr>
              <a:t> - Negócios</a:t>
            </a:r>
          </a:p>
          <a:p>
            <a:pPr algn="l"/>
            <a:r>
              <a:rPr lang="pt-BR" sz="700" baseline="0">
                <a:solidFill>
                  <a:schemeClr val="accent1"/>
                </a:solidFill>
                <a:latin typeface="Fira Sans (Títulos)"/>
              </a:rPr>
              <a:t> - Exploração</a:t>
            </a:r>
          </a:p>
          <a:p>
            <a:pPr algn="l"/>
            <a:r>
              <a:rPr lang="pt-BR" sz="700" baseline="0">
                <a:solidFill>
                  <a:schemeClr val="accent1"/>
                </a:solidFill>
                <a:latin typeface="Fira Sans (Títulos)"/>
              </a:rPr>
              <a:t> - Operações</a:t>
            </a:r>
          </a:p>
          <a:p>
            <a:pPr algn="l"/>
            <a:r>
              <a:rPr lang="pt-BR" sz="700" baseline="0">
                <a:solidFill>
                  <a:schemeClr val="accent1"/>
                </a:solidFill>
                <a:latin typeface="Fira Sans (Títulos)"/>
              </a:rPr>
              <a:t> - Gestão</a:t>
            </a:r>
          </a:p>
        </xdr:txBody>
      </xdr:sp>
    </xdr:grpSp>
    <xdr:clientData/>
  </xdr:twoCellAnchor>
  <xdr:twoCellAnchor editAs="oneCell">
    <xdr:from>
      <xdr:col>1</xdr:col>
      <xdr:colOff>0</xdr:colOff>
      <xdr:row>1</xdr:row>
      <xdr:rowOff>36000</xdr:rowOff>
    </xdr:from>
    <xdr:to>
      <xdr:col>1</xdr:col>
      <xdr:colOff>1145030</xdr:colOff>
      <xdr:row>2</xdr:row>
      <xdr:rowOff>57300</xdr:rowOff>
    </xdr:to>
    <xdr:pic>
      <xdr:nvPicPr>
        <xdr:cNvPr id="35" name="Imagem 34">
          <a:extLst>
            <a:ext uri="{FF2B5EF4-FFF2-40B4-BE49-F238E27FC236}">
              <a16:creationId xmlns:a16="http://schemas.microsoft.com/office/drawing/2014/main" id="{35BAC49E-BA70-4EF9-928F-DB92B69A6E63}"/>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0221" t="36388" r="19363" b="36593"/>
        <a:stretch/>
      </xdr:blipFill>
      <xdr:spPr>
        <a:xfrm>
          <a:off x="190500" y="226500"/>
          <a:ext cx="1145030" cy="288000"/>
        </a:xfrm>
        <a:prstGeom prst="rect">
          <a:avLst/>
        </a:prstGeom>
      </xdr:spPr>
    </xdr:pic>
    <xdr:clientData/>
  </xdr:twoCellAnchor>
  <xdr:twoCellAnchor>
    <xdr:from>
      <xdr:col>6</xdr:col>
      <xdr:colOff>804862</xdr:colOff>
      <xdr:row>1</xdr:row>
      <xdr:rowOff>0</xdr:rowOff>
    </xdr:from>
    <xdr:to>
      <xdr:col>6</xdr:col>
      <xdr:colOff>1668862</xdr:colOff>
      <xdr:row>2</xdr:row>
      <xdr:rowOff>93300</xdr:rowOff>
    </xdr:to>
    <xdr:sp macro="" textlink="">
      <xdr:nvSpPr>
        <xdr:cNvPr id="36" name="Retângulo: Cantos Arredondados 35">
          <a:hlinkClick xmlns:r="http://schemas.openxmlformats.org/officeDocument/2006/relationships" r:id="rId2"/>
          <a:extLst>
            <a:ext uri="{FF2B5EF4-FFF2-40B4-BE49-F238E27FC236}">
              <a16:creationId xmlns:a16="http://schemas.microsoft.com/office/drawing/2014/main" id="{B7F26E4F-3859-4E96-B729-D210E919B4C7}"/>
            </a:ext>
          </a:extLst>
        </xdr:cNvPr>
        <xdr:cNvSpPr/>
      </xdr:nvSpPr>
      <xdr:spPr>
        <a:xfrm>
          <a:off x="7948612" y="190500"/>
          <a:ext cx="864000" cy="360000"/>
        </a:xfrm>
        <a:prstGeom prst="roundRect">
          <a:avLst/>
        </a:prstGeom>
        <a:solidFill>
          <a:srgbClr val="006A6F"/>
        </a:solidFill>
        <a:ln w="2857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800">
              <a:latin typeface="Abadi" panose="020B0604020104020204" pitchFamily="34" charset="0"/>
            </a:rPr>
            <a:t>GRI</a:t>
          </a:r>
        </a:p>
      </xdr:txBody>
    </xdr:sp>
    <xdr:clientData/>
  </xdr:twoCellAnchor>
  <xdr:twoCellAnchor>
    <xdr:from>
      <xdr:col>6</xdr:col>
      <xdr:colOff>1866899</xdr:colOff>
      <xdr:row>1</xdr:row>
      <xdr:rowOff>0</xdr:rowOff>
    </xdr:from>
    <xdr:to>
      <xdr:col>7</xdr:col>
      <xdr:colOff>635399</xdr:colOff>
      <xdr:row>2</xdr:row>
      <xdr:rowOff>93300</xdr:rowOff>
    </xdr:to>
    <xdr:sp macro="" textlink="">
      <xdr:nvSpPr>
        <xdr:cNvPr id="37" name="Retângulo: Cantos Arredondados 36">
          <a:hlinkClick xmlns:r="http://schemas.openxmlformats.org/officeDocument/2006/relationships" r:id="rId3"/>
          <a:extLst>
            <a:ext uri="{FF2B5EF4-FFF2-40B4-BE49-F238E27FC236}">
              <a16:creationId xmlns:a16="http://schemas.microsoft.com/office/drawing/2014/main" id="{8AEF164C-9155-4DC4-A484-262105746A2A}"/>
            </a:ext>
          </a:extLst>
        </xdr:cNvPr>
        <xdr:cNvSpPr/>
      </xdr:nvSpPr>
      <xdr:spPr>
        <a:xfrm>
          <a:off x="9010649" y="190500"/>
          <a:ext cx="864000" cy="360000"/>
        </a:xfrm>
        <a:prstGeom prst="roundRect">
          <a:avLst/>
        </a:prstGeom>
        <a:solidFill>
          <a:srgbClr val="006A6F"/>
        </a:solidFill>
        <a:ln w="2857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800">
              <a:latin typeface="Abadi" panose="020B0604020104020204" pitchFamily="34" charset="0"/>
            </a:rPr>
            <a:t>SASB</a:t>
          </a:r>
        </a:p>
      </xdr:txBody>
    </xdr:sp>
    <xdr:clientData/>
  </xdr:twoCellAnchor>
  <xdr:twoCellAnchor>
    <xdr:from>
      <xdr:col>7</xdr:col>
      <xdr:colOff>833436</xdr:colOff>
      <xdr:row>1</xdr:row>
      <xdr:rowOff>0</xdr:rowOff>
    </xdr:from>
    <xdr:to>
      <xdr:col>7</xdr:col>
      <xdr:colOff>1697436</xdr:colOff>
      <xdr:row>2</xdr:row>
      <xdr:rowOff>93300</xdr:rowOff>
    </xdr:to>
    <xdr:sp macro="" textlink="">
      <xdr:nvSpPr>
        <xdr:cNvPr id="38" name="Retângulo: Cantos Arredondados 37">
          <a:hlinkClick xmlns:r="http://schemas.openxmlformats.org/officeDocument/2006/relationships" r:id="rId4"/>
          <a:extLst>
            <a:ext uri="{FF2B5EF4-FFF2-40B4-BE49-F238E27FC236}">
              <a16:creationId xmlns:a16="http://schemas.microsoft.com/office/drawing/2014/main" id="{30CA92DB-F846-4AD5-B0F8-01B2727A3B88}"/>
            </a:ext>
          </a:extLst>
        </xdr:cNvPr>
        <xdr:cNvSpPr/>
      </xdr:nvSpPr>
      <xdr:spPr>
        <a:xfrm>
          <a:off x="10072686" y="190500"/>
          <a:ext cx="864000" cy="360000"/>
        </a:xfrm>
        <a:prstGeom prst="roundRect">
          <a:avLst/>
        </a:prstGeom>
        <a:solidFill>
          <a:srgbClr val="006A6F"/>
        </a:solidFill>
        <a:ln w="2857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800">
              <a:latin typeface="Abadi" panose="020B0604020104020204" pitchFamily="34" charset="0"/>
            </a:rPr>
            <a:t>TCFD</a:t>
          </a:r>
        </a:p>
      </xdr:txBody>
    </xdr:sp>
    <xdr:clientData/>
  </xdr:twoCellAnchor>
  <xdr:twoCellAnchor>
    <xdr:from>
      <xdr:col>7</xdr:col>
      <xdr:colOff>1895474</xdr:colOff>
      <xdr:row>1</xdr:row>
      <xdr:rowOff>0</xdr:rowOff>
    </xdr:from>
    <xdr:to>
      <xdr:col>7</xdr:col>
      <xdr:colOff>2759474</xdr:colOff>
      <xdr:row>2</xdr:row>
      <xdr:rowOff>93300</xdr:rowOff>
    </xdr:to>
    <xdr:sp macro="" textlink="">
      <xdr:nvSpPr>
        <xdr:cNvPr id="39" name="Retângulo: Cantos Arredondados 38">
          <a:hlinkClick xmlns:r="http://schemas.openxmlformats.org/officeDocument/2006/relationships" r:id="rId5"/>
          <a:extLst>
            <a:ext uri="{FF2B5EF4-FFF2-40B4-BE49-F238E27FC236}">
              <a16:creationId xmlns:a16="http://schemas.microsoft.com/office/drawing/2014/main" id="{B761CC85-1014-4301-B5F2-163772B334C2}"/>
            </a:ext>
          </a:extLst>
        </xdr:cNvPr>
        <xdr:cNvSpPr/>
      </xdr:nvSpPr>
      <xdr:spPr>
        <a:xfrm>
          <a:off x="11134724" y="190500"/>
          <a:ext cx="864000" cy="360000"/>
        </a:xfrm>
        <a:prstGeom prst="roundRect">
          <a:avLst/>
        </a:prstGeom>
        <a:solidFill>
          <a:srgbClr val="006A6F"/>
        </a:solidFill>
        <a:ln w="2857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800">
              <a:latin typeface="Abadi" panose="020B0604020104020204" pitchFamily="34" charset="0"/>
            </a:rPr>
            <a:t>Performance Data</a:t>
          </a:r>
        </a:p>
      </xdr:txBody>
    </xdr:sp>
    <xdr:clientData/>
  </xdr:twoCellAnchor>
  <xdr:twoCellAnchor>
    <xdr:from>
      <xdr:col>4</xdr:col>
      <xdr:colOff>981075</xdr:colOff>
      <xdr:row>1</xdr:row>
      <xdr:rowOff>0</xdr:rowOff>
    </xdr:from>
    <xdr:to>
      <xdr:col>6</xdr:col>
      <xdr:colOff>606825</xdr:colOff>
      <xdr:row>2</xdr:row>
      <xdr:rowOff>93300</xdr:rowOff>
    </xdr:to>
    <xdr:sp macro="" textlink="">
      <xdr:nvSpPr>
        <xdr:cNvPr id="40" name="Retângulo: Cantos Arredondados 39">
          <a:hlinkClick xmlns:r="http://schemas.openxmlformats.org/officeDocument/2006/relationships" r:id="rId6"/>
          <a:extLst>
            <a:ext uri="{FF2B5EF4-FFF2-40B4-BE49-F238E27FC236}">
              <a16:creationId xmlns:a16="http://schemas.microsoft.com/office/drawing/2014/main" id="{03AC6F11-23DA-4E73-9294-D15C29AF93B1}"/>
            </a:ext>
          </a:extLst>
        </xdr:cNvPr>
        <xdr:cNvSpPr/>
      </xdr:nvSpPr>
      <xdr:spPr>
        <a:xfrm>
          <a:off x="6886575" y="190500"/>
          <a:ext cx="864000" cy="360000"/>
        </a:xfrm>
        <a:prstGeom prst="roundRect">
          <a:avLst/>
        </a:prstGeom>
        <a:solidFill>
          <a:srgbClr val="006A6F"/>
        </a:solidFill>
        <a:ln w="2857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800">
              <a:latin typeface="Abadi" panose="020B0604020104020204" pitchFamily="34" charset="0"/>
            </a:rPr>
            <a:t>Sumário</a:t>
          </a:r>
        </a:p>
      </xdr:txBody>
    </xdr:sp>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0</xdr:colOff>
      <xdr:row>1</xdr:row>
      <xdr:rowOff>36000</xdr:rowOff>
    </xdr:from>
    <xdr:to>
      <xdr:col>1</xdr:col>
      <xdr:colOff>1145030</xdr:colOff>
      <xdr:row>2</xdr:row>
      <xdr:rowOff>57300</xdr:rowOff>
    </xdr:to>
    <xdr:pic>
      <xdr:nvPicPr>
        <xdr:cNvPr id="2" name="Imagem 1">
          <a:extLst>
            <a:ext uri="{FF2B5EF4-FFF2-40B4-BE49-F238E27FC236}">
              <a16:creationId xmlns:a16="http://schemas.microsoft.com/office/drawing/2014/main" id="{2DD1B5E3-81BF-498C-86EA-9C16634396E5}"/>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0221" t="36388" r="19363" b="36593"/>
        <a:stretch/>
      </xdr:blipFill>
      <xdr:spPr>
        <a:xfrm>
          <a:off x="209550" y="226500"/>
          <a:ext cx="1145030" cy="288000"/>
        </a:xfrm>
        <a:prstGeom prst="rect">
          <a:avLst/>
        </a:prstGeom>
      </xdr:spPr>
    </xdr:pic>
    <xdr:clientData/>
  </xdr:twoCellAnchor>
  <xdr:twoCellAnchor>
    <xdr:from>
      <xdr:col>6</xdr:col>
      <xdr:colOff>1471612</xdr:colOff>
      <xdr:row>1</xdr:row>
      <xdr:rowOff>0</xdr:rowOff>
    </xdr:from>
    <xdr:to>
      <xdr:col>6</xdr:col>
      <xdr:colOff>2335612</xdr:colOff>
      <xdr:row>2</xdr:row>
      <xdr:rowOff>93300</xdr:rowOff>
    </xdr:to>
    <xdr:sp macro="" textlink="">
      <xdr:nvSpPr>
        <xdr:cNvPr id="3" name="Retângulo: Cantos Arredondados 2">
          <a:hlinkClick xmlns:r="http://schemas.openxmlformats.org/officeDocument/2006/relationships" r:id="rId2"/>
          <a:extLst>
            <a:ext uri="{FF2B5EF4-FFF2-40B4-BE49-F238E27FC236}">
              <a16:creationId xmlns:a16="http://schemas.microsoft.com/office/drawing/2014/main" id="{B1CC0742-81A6-4D96-BEFC-D64B86F3C044}"/>
            </a:ext>
          </a:extLst>
        </xdr:cNvPr>
        <xdr:cNvSpPr/>
      </xdr:nvSpPr>
      <xdr:spPr>
        <a:xfrm>
          <a:off x="7872412" y="190500"/>
          <a:ext cx="864000" cy="360000"/>
        </a:xfrm>
        <a:prstGeom prst="roundRect">
          <a:avLst/>
        </a:prstGeom>
        <a:solidFill>
          <a:srgbClr val="006A6F"/>
        </a:solidFill>
        <a:ln w="2857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800">
              <a:latin typeface="Abadi" panose="020B0604020104020204" pitchFamily="34" charset="0"/>
            </a:rPr>
            <a:t>GRI</a:t>
          </a:r>
        </a:p>
      </xdr:txBody>
    </xdr:sp>
    <xdr:clientData/>
  </xdr:twoCellAnchor>
  <xdr:twoCellAnchor>
    <xdr:from>
      <xdr:col>6</xdr:col>
      <xdr:colOff>2533649</xdr:colOff>
      <xdr:row>1</xdr:row>
      <xdr:rowOff>0</xdr:rowOff>
    </xdr:from>
    <xdr:to>
      <xdr:col>7</xdr:col>
      <xdr:colOff>540149</xdr:colOff>
      <xdr:row>2</xdr:row>
      <xdr:rowOff>93300</xdr:rowOff>
    </xdr:to>
    <xdr:sp macro="" textlink="">
      <xdr:nvSpPr>
        <xdr:cNvPr id="10" name="Retângulo: Cantos Arredondados 9">
          <a:hlinkClick xmlns:r="http://schemas.openxmlformats.org/officeDocument/2006/relationships" r:id="rId3"/>
          <a:extLst>
            <a:ext uri="{FF2B5EF4-FFF2-40B4-BE49-F238E27FC236}">
              <a16:creationId xmlns:a16="http://schemas.microsoft.com/office/drawing/2014/main" id="{4A3BD7FC-5939-4EB1-A61D-AC5EC8775589}"/>
            </a:ext>
          </a:extLst>
        </xdr:cNvPr>
        <xdr:cNvSpPr/>
      </xdr:nvSpPr>
      <xdr:spPr>
        <a:xfrm>
          <a:off x="8934449" y="190500"/>
          <a:ext cx="959250" cy="360000"/>
        </a:xfrm>
        <a:prstGeom prst="roundRect">
          <a:avLst/>
        </a:prstGeom>
        <a:solidFill>
          <a:srgbClr val="006A6F"/>
        </a:solidFill>
        <a:ln w="2857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800">
              <a:latin typeface="Abadi" panose="020B0604020104020204" pitchFamily="34" charset="0"/>
            </a:rPr>
            <a:t>SASB</a:t>
          </a:r>
        </a:p>
      </xdr:txBody>
    </xdr:sp>
    <xdr:clientData/>
  </xdr:twoCellAnchor>
  <xdr:twoCellAnchor>
    <xdr:from>
      <xdr:col>7</xdr:col>
      <xdr:colOff>738186</xdr:colOff>
      <xdr:row>1</xdr:row>
      <xdr:rowOff>0</xdr:rowOff>
    </xdr:from>
    <xdr:to>
      <xdr:col>8</xdr:col>
      <xdr:colOff>649686</xdr:colOff>
      <xdr:row>2</xdr:row>
      <xdr:rowOff>93300</xdr:rowOff>
    </xdr:to>
    <xdr:sp macro="" textlink="">
      <xdr:nvSpPr>
        <xdr:cNvPr id="11" name="Retângulo: Cantos Arredondados 10">
          <a:hlinkClick xmlns:r="http://schemas.openxmlformats.org/officeDocument/2006/relationships" r:id="rId4"/>
          <a:extLst>
            <a:ext uri="{FF2B5EF4-FFF2-40B4-BE49-F238E27FC236}">
              <a16:creationId xmlns:a16="http://schemas.microsoft.com/office/drawing/2014/main" id="{D986CAB5-9A98-4FC4-9DED-C5987EE0FE2D}"/>
            </a:ext>
          </a:extLst>
        </xdr:cNvPr>
        <xdr:cNvSpPr/>
      </xdr:nvSpPr>
      <xdr:spPr>
        <a:xfrm>
          <a:off x="10091736" y="190500"/>
          <a:ext cx="864000" cy="360000"/>
        </a:xfrm>
        <a:prstGeom prst="roundRect">
          <a:avLst/>
        </a:prstGeom>
        <a:solidFill>
          <a:srgbClr val="006A6F"/>
        </a:solidFill>
        <a:ln w="2857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800">
              <a:latin typeface="Abadi" panose="020B0604020104020204" pitchFamily="34" charset="0"/>
            </a:rPr>
            <a:t>TCFD</a:t>
          </a:r>
        </a:p>
      </xdr:txBody>
    </xdr:sp>
    <xdr:clientData/>
  </xdr:twoCellAnchor>
  <xdr:twoCellAnchor>
    <xdr:from>
      <xdr:col>8</xdr:col>
      <xdr:colOff>847724</xdr:colOff>
      <xdr:row>1</xdr:row>
      <xdr:rowOff>0</xdr:rowOff>
    </xdr:from>
    <xdr:to>
      <xdr:col>9</xdr:col>
      <xdr:colOff>759224</xdr:colOff>
      <xdr:row>2</xdr:row>
      <xdr:rowOff>93300</xdr:rowOff>
    </xdr:to>
    <xdr:sp macro="" textlink="">
      <xdr:nvSpPr>
        <xdr:cNvPr id="12" name="Retângulo: Cantos Arredondados 11">
          <a:hlinkClick xmlns:r="http://schemas.openxmlformats.org/officeDocument/2006/relationships" r:id="rId5"/>
          <a:extLst>
            <a:ext uri="{FF2B5EF4-FFF2-40B4-BE49-F238E27FC236}">
              <a16:creationId xmlns:a16="http://schemas.microsoft.com/office/drawing/2014/main" id="{17946881-2A9F-40E0-A4EA-9D756A85D58B}"/>
            </a:ext>
          </a:extLst>
        </xdr:cNvPr>
        <xdr:cNvSpPr/>
      </xdr:nvSpPr>
      <xdr:spPr>
        <a:xfrm>
          <a:off x="11153774" y="190500"/>
          <a:ext cx="864000" cy="360000"/>
        </a:xfrm>
        <a:prstGeom prst="roundRect">
          <a:avLst/>
        </a:prstGeom>
        <a:solidFill>
          <a:srgbClr val="006A6F"/>
        </a:solidFill>
        <a:ln w="2857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800">
              <a:latin typeface="Abadi" panose="020B0604020104020204" pitchFamily="34" charset="0"/>
            </a:rPr>
            <a:t>Performance Data</a:t>
          </a:r>
        </a:p>
      </xdr:txBody>
    </xdr:sp>
    <xdr:clientData/>
  </xdr:twoCellAnchor>
  <xdr:twoCellAnchor>
    <xdr:from>
      <xdr:col>6</xdr:col>
      <xdr:colOff>504825</xdr:colOff>
      <xdr:row>1</xdr:row>
      <xdr:rowOff>0</xdr:rowOff>
    </xdr:from>
    <xdr:to>
      <xdr:col>6</xdr:col>
      <xdr:colOff>1273575</xdr:colOff>
      <xdr:row>2</xdr:row>
      <xdr:rowOff>93300</xdr:rowOff>
    </xdr:to>
    <xdr:sp macro="" textlink="">
      <xdr:nvSpPr>
        <xdr:cNvPr id="13" name="Retângulo: Cantos Arredondados 12">
          <a:hlinkClick xmlns:r="http://schemas.openxmlformats.org/officeDocument/2006/relationships" r:id="rId6"/>
          <a:extLst>
            <a:ext uri="{FF2B5EF4-FFF2-40B4-BE49-F238E27FC236}">
              <a16:creationId xmlns:a16="http://schemas.microsoft.com/office/drawing/2014/main" id="{F671AF35-F5F6-4C4D-A0E2-F61954C9D45B}"/>
            </a:ext>
          </a:extLst>
        </xdr:cNvPr>
        <xdr:cNvSpPr/>
      </xdr:nvSpPr>
      <xdr:spPr>
        <a:xfrm>
          <a:off x="6905625" y="190500"/>
          <a:ext cx="768750" cy="360000"/>
        </a:xfrm>
        <a:prstGeom prst="roundRect">
          <a:avLst/>
        </a:prstGeom>
        <a:solidFill>
          <a:srgbClr val="006A6F"/>
        </a:solidFill>
        <a:ln w="2857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800">
              <a:latin typeface="Abadi" panose="020B0604020104020204" pitchFamily="34" charset="0"/>
            </a:rPr>
            <a:t>Sumário</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6</xdr:col>
      <xdr:colOff>295275</xdr:colOff>
      <xdr:row>97</xdr:row>
      <xdr:rowOff>9525</xdr:rowOff>
    </xdr:from>
    <xdr:to>
      <xdr:col>11</xdr:col>
      <xdr:colOff>842962</xdr:colOff>
      <xdr:row>109</xdr:row>
      <xdr:rowOff>142875</xdr:rowOff>
    </xdr:to>
    <xdr:graphicFrame macro="">
      <xdr:nvGraphicFramePr>
        <xdr:cNvPr id="3" name="Gráfico 2">
          <a:extLst>
            <a:ext uri="{FF2B5EF4-FFF2-40B4-BE49-F238E27FC236}">
              <a16:creationId xmlns:a16="http://schemas.microsoft.com/office/drawing/2014/main" id="{8326B1C7-ADE4-46FE-9ED9-EAA8B488E28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23812</xdr:colOff>
      <xdr:row>111</xdr:row>
      <xdr:rowOff>9525</xdr:rowOff>
    </xdr:from>
    <xdr:to>
      <xdr:col>3</xdr:col>
      <xdr:colOff>638175</xdr:colOff>
      <xdr:row>128</xdr:row>
      <xdr:rowOff>0</xdr:rowOff>
    </xdr:to>
    <xdr:graphicFrame macro="">
      <xdr:nvGraphicFramePr>
        <xdr:cNvPr id="4" name="Gráfico 3">
          <a:extLst>
            <a:ext uri="{FF2B5EF4-FFF2-40B4-BE49-F238E27FC236}">
              <a16:creationId xmlns:a16="http://schemas.microsoft.com/office/drawing/2014/main" id="{87897298-BDF9-4672-9403-6310BD4F75E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247650</xdr:colOff>
      <xdr:row>111</xdr:row>
      <xdr:rowOff>9525</xdr:rowOff>
    </xdr:from>
    <xdr:to>
      <xdr:col>7</xdr:col>
      <xdr:colOff>728663</xdr:colOff>
      <xdr:row>128</xdr:row>
      <xdr:rowOff>0</xdr:rowOff>
    </xdr:to>
    <xdr:graphicFrame macro="">
      <xdr:nvGraphicFramePr>
        <xdr:cNvPr id="5" name="Gráfico 4">
          <a:extLst>
            <a:ext uri="{FF2B5EF4-FFF2-40B4-BE49-F238E27FC236}">
              <a16:creationId xmlns:a16="http://schemas.microsoft.com/office/drawing/2014/main" id="{46508B95-ACB3-479D-B3BA-235BE9D2F27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342900</xdr:colOff>
      <xdr:row>111</xdr:row>
      <xdr:rowOff>9525</xdr:rowOff>
    </xdr:from>
    <xdr:to>
      <xdr:col>11</xdr:col>
      <xdr:colOff>823913</xdr:colOff>
      <xdr:row>128</xdr:row>
      <xdr:rowOff>0</xdr:rowOff>
    </xdr:to>
    <xdr:graphicFrame macro="">
      <xdr:nvGraphicFramePr>
        <xdr:cNvPr id="6" name="Gráfico 5">
          <a:extLst>
            <a:ext uri="{FF2B5EF4-FFF2-40B4-BE49-F238E27FC236}">
              <a16:creationId xmlns:a16="http://schemas.microsoft.com/office/drawing/2014/main" id="{B0A1C598-7D2D-46E3-88E4-001FF8985DA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xdr:col>
      <xdr:colOff>104775</xdr:colOff>
      <xdr:row>183</xdr:row>
      <xdr:rowOff>19050</xdr:rowOff>
    </xdr:from>
    <xdr:to>
      <xdr:col>11</xdr:col>
      <xdr:colOff>852675</xdr:colOff>
      <xdr:row>199</xdr:row>
      <xdr:rowOff>20250</xdr:rowOff>
    </xdr:to>
    <xdr:graphicFrame macro="">
      <xdr:nvGraphicFramePr>
        <xdr:cNvPr id="8" name="Gráfico 7">
          <a:extLst>
            <a:ext uri="{FF2B5EF4-FFF2-40B4-BE49-F238E27FC236}">
              <a16:creationId xmlns:a16="http://schemas.microsoft.com/office/drawing/2014/main" id="{055A6C42-C913-4E1B-89AC-2312CCFB5D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538162</xdr:colOff>
      <xdr:row>213</xdr:row>
      <xdr:rowOff>152400</xdr:rowOff>
    </xdr:from>
    <xdr:to>
      <xdr:col>11</xdr:col>
      <xdr:colOff>823912</xdr:colOff>
      <xdr:row>227</xdr:row>
      <xdr:rowOff>135525</xdr:rowOff>
    </xdr:to>
    <xdr:graphicFrame macro="">
      <xdr:nvGraphicFramePr>
        <xdr:cNvPr id="9" name="Gráfico 8">
          <a:extLst>
            <a:ext uri="{FF2B5EF4-FFF2-40B4-BE49-F238E27FC236}">
              <a16:creationId xmlns:a16="http://schemas.microsoft.com/office/drawing/2014/main" id="{502CA32E-8C3C-4F53-8705-B4011D46CD7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8</xdr:col>
      <xdr:colOff>200025</xdr:colOff>
      <xdr:row>130</xdr:row>
      <xdr:rowOff>0</xdr:rowOff>
    </xdr:from>
    <xdr:to>
      <xdr:col>11</xdr:col>
      <xdr:colOff>842963</xdr:colOff>
      <xdr:row>144</xdr:row>
      <xdr:rowOff>0</xdr:rowOff>
    </xdr:to>
    <xdr:graphicFrame macro="">
      <xdr:nvGraphicFramePr>
        <xdr:cNvPr id="10" name="Gráfico 9">
          <a:extLst>
            <a:ext uri="{FF2B5EF4-FFF2-40B4-BE49-F238E27FC236}">
              <a16:creationId xmlns:a16="http://schemas.microsoft.com/office/drawing/2014/main" id="{82ED74EE-C693-4247-904C-6A1642C901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9</xdr:col>
      <xdr:colOff>114300</xdr:colOff>
      <xdr:row>164</xdr:row>
      <xdr:rowOff>161924</xdr:rowOff>
    </xdr:from>
    <xdr:to>
      <xdr:col>12</xdr:col>
      <xdr:colOff>4425</xdr:colOff>
      <xdr:row>180</xdr:row>
      <xdr:rowOff>134549</xdr:rowOff>
    </xdr:to>
    <xdr:graphicFrame macro="">
      <xdr:nvGraphicFramePr>
        <xdr:cNvPr id="17" name="Gráfico 16">
          <a:extLst>
            <a:ext uri="{FF2B5EF4-FFF2-40B4-BE49-F238E27FC236}">
              <a16:creationId xmlns:a16="http://schemas.microsoft.com/office/drawing/2014/main" id="{AA75A007-7299-449A-B50F-BB532D5BC97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oneCell">
    <xdr:from>
      <xdr:col>1</xdr:col>
      <xdr:colOff>0</xdr:colOff>
      <xdr:row>1</xdr:row>
      <xdr:rowOff>36000</xdr:rowOff>
    </xdr:from>
    <xdr:to>
      <xdr:col>1</xdr:col>
      <xdr:colOff>1145030</xdr:colOff>
      <xdr:row>2</xdr:row>
      <xdr:rowOff>57300</xdr:rowOff>
    </xdr:to>
    <xdr:pic>
      <xdr:nvPicPr>
        <xdr:cNvPr id="2" name="Imagem 1">
          <a:extLst>
            <a:ext uri="{FF2B5EF4-FFF2-40B4-BE49-F238E27FC236}">
              <a16:creationId xmlns:a16="http://schemas.microsoft.com/office/drawing/2014/main" id="{BB6207AB-C595-42A2-B49F-AFD5F88EDA87}"/>
            </a:ext>
          </a:extLst>
        </xdr:cNvPr>
        <xdr:cNvPicPr>
          <a:picLocks noChangeAspect="1"/>
        </xdr:cNvPicPr>
      </xdr:nvPicPr>
      <xdr:blipFill rotWithShape="1">
        <a:blip xmlns:r="http://schemas.openxmlformats.org/officeDocument/2006/relationships" r:embed="rId9" cstate="print">
          <a:extLst>
            <a:ext uri="{28A0092B-C50C-407E-A947-70E740481C1C}">
              <a14:useLocalDpi xmlns:a14="http://schemas.microsoft.com/office/drawing/2010/main" val="0"/>
            </a:ext>
          </a:extLst>
        </a:blip>
        <a:srcRect l="20221" t="36388" r="19363" b="36593"/>
        <a:stretch/>
      </xdr:blipFill>
      <xdr:spPr>
        <a:xfrm>
          <a:off x="190500" y="226500"/>
          <a:ext cx="1145030" cy="288000"/>
        </a:xfrm>
        <a:prstGeom prst="rect">
          <a:avLst/>
        </a:prstGeom>
      </xdr:spPr>
    </xdr:pic>
    <xdr:clientData/>
  </xdr:twoCellAnchor>
  <xdr:twoCellAnchor>
    <xdr:from>
      <xdr:col>7</xdr:col>
      <xdr:colOff>42862</xdr:colOff>
      <xdr:row>1</xdr:row>
      <xdr:rowOff>0</xdr:rowOff>
    </xdr:from>
    <xdr:to>
      <xdr:col>8</xdr:col>
      <xdr:colOff>49612</xdr:colOff>
      <xdr:row>2</xdr:row>
      <xdr:rowOff>93300</xdr:rowOff>
    </xdr:to>
    <xdr:sp macro="" textlink="">
      <xdr:nvSpPr>
        <xdr:cNvPr id="7" name="Retângulo: Cantos Arredondados 6">
          <a:hlinkClick xmlns:r="http://schemas.openxmlformats.org/officeDocument/2006/relationships" r:id="rId10"/>
          <a:extLst>
            <a:ext uri="{FF2B5EF4-FFF2-40B4-BE49-F238E27FC236}">
              <a16:creationId xmlns:a16="http://schemas.microsoft.com/office/drawing/2014/main" id="{05D24ECD-4665-4458-9198-9B03A0E94F8B}"/>
            </a:ext>
          </a:extLst>
        </xdr:cNvPr>
        <xdr:cNvSpPr/>
      </xdr:nvSpPr>
      <xdr:spPr>
        <a:xfrm>
          <a:off x="7948612" y="190500"/>
          <a:ext cx="864000" cy="360000"/>
        </a:xfrm>
        <a:prstGeom prst="roundRect">
          <a:avLst/>
        </a:prstGeom>
        <a:solidFill>
          <a:srgbClr val="006A6F"/>
        </a:solidFill>
        <a:ln w="2857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800">
              <a:latin typeface="Abadi" panose="020B0604020104020204" pitchFamily="34" charset="0"/>
            </a:rPr>
            <a:t>GRI</a:t>
          </a:r>
        </a:p>
      </xdr:txBody>
    </xdr:sp>
    <xdr:clientData/>
  </xdr:twoCellAnchor>
  <xdr:twoCellAnchor>
    <xdr:from>
      <xdr:col>8</xdr:col>
      <xdr:colOff>247649</xdr:colOff>
      <xdr:row>1</xdr:row>
      <xdr:rowOff>0</xdr:rowOff>
    </xdr:from>
    <xdr:to>
      <xdr:col>9</xdr:col>
      <xdr:colOff>254399</xdr:colOff>
      <xdr:row>2</xdr:row>
      <xdr:rowOff>93300</xdr:rowOff>
    </xdr:to>
    <xdr:sp macro="" textlink="">
      <xdr:nvSpPr>
        <xdr:cNvPr id="11" name="Retângulo: Cantos Arredondados 10">
          <a:hlinkClick xmlns:r="http://schemas.openxmlformats.org/officeDocument/2006/relationships" r:id="rId11"/>
          <a:extLst>
            <a:ext uri="{FF2B5EF4-FFF2-40B4-BE49-F238E27FC236}">
              <a16:creationId xmlns:a16="http://schemas.microsoft.com/office/drawing/2014/main" id="{1C4FB408-DC65-4FDD-9F43-6067E7D9F56D}"/>
            </a:ext>
          </a:extLst>
        </xdr:cNvPr>
        <xdr:cNvSpPr/>
      </xdr:nvSpPr>
      <xdr:spPr>
        <a:xfrm>
          <a:off x="9010649" y="190500"/>
          <a:ext cx="864000" cy="360000"/>
        </a:xfrm>
        <a:prstGeom prst="roundRect">
          <a:avLst/>
        </a:prstGeom>
        <a:solidFill>
          <a:srgbClr val="006A6F"/>
        </a:solidFill>
        <a:ln w="2857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800">
              <a:latin typeface="Abadi" panose="020B0604020104020204" pitchFamily="34" charset="0"/>
            </a:rPr>
            <a:t>SASB</a:t>
          </a:r>
        </a:p>
      </xdr:txBody>
    </xdr:sp>
    <xdr:clientData/>
  </xdr:twoCellAnchor>
  <xdr:twoCellAnchor>
    <xdr:from>
      <xdr:col>9</xdr:col>
      <xdr:colOff>452436</xdr:colOff>
      <xdr:row>1</xdr:row>
      <xdr:rowOff>0</xdr:rowOff>
    </xdr:from>
    <xdr:to>
      <xdr:col>10</xdr:col>
      <xdr:colOff>459186</xdr:colOff>
      <xdr:row>2</xdr:row>
      <xdr:rowOff>93300</xdr:rowOff>
    </xdr:to>
    <xdr:sp macro="" textlink="">
      <xdr:nvSpPr>
        <xdr:cNvPr id="12" name="Retângulo: Cantos Arredondados 11">
          <a:hlinkClick xmlns:r="http://schemas.openxmlformats.org/officeDocument/2006/relationships" r:id="rId12"/>
          <a:extLst>
            <a:ext uri="{FF2B5EF4-FFF2-40B4-BE49-F238E27FC236}">
              <a16:creationId xmlns:a16="http://schemas.microsoft.com/office/drawing/2014/main" id="{3505D6A1-E3B1-4ACB-9A40-D58193108600}"/>
            </a:ext>
          </a:extLst>
        </xdr:cNvPr>
        <xdr:cNvSpPr/>
      </xdr:nvSpPr>
      <xdr:spPr>
        <a:xfrm>
          <a:off x="10072686" y="190500"/>
          <a:ext cx="864000" cy="360000"/>
        </a:xfrm>
        <a:prstGeom prst="roundRect">
          <a:avLst/>
        </a:prstGeom>
        <a:solidFill>
          <a:srgbClr val="006A6F"/>
        </a:solidFill>
        <a:ln w="2857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800">
              <a:latin typeface="Abadi" panose="020B0604020104020204" pitchFamily="34" charset="0"/>
            </a:rPr>
            <a:t>TCFD</a:t>
          </a:r>
        </a:p>
      </xdr:txBody>
    </xdr:sp>
    <xdr:clientData/>
  </xdr:twoCellAnchor>
  <xdr:twoCellAnchor>
    <xdr:from>
      <xdr:col>10</xdr:col>
      <xdr:colOff>657224</xdr:colOff>
      <xdr:row>1</xdr:row>
      <xdr:rowOff>0</xdr:rowOff>
    </xdr:from>
    <xdr:to>
      <xdr:col>11</xdr:col>
      <xdr:colOff>663974</xdr:colOff>
      <xdr:row>2</xdr:row>
      <xdr:rowOff>93300</xdr:rowOff>
    </xdr:to>
    <xdr:sp macro="" textlink="">
      <xdr:nvSpPr>
        <xdr:cNvPr id="13" name="Retângulo: Cantos Arredondados 12">
          <a:hlinkClick xmlns:r="http://schemas.openxmlformats.org/officeDocument/2006/relationships" r:id="rId13"/>
          <a:extLst>
            <a:ext uri="{FF2B5EF4-FFF2-40B4-BE49-F238E27FC236}">
              <a16:creationId xmlns:a16="http://schemas.microsoft.com/office/drawing/2014/main" id="{69825AC5-8C1E-4D95-B735-F29718C6B7A2}"/>
            </a:ext>
          </a:extLst>
        </xdr:cNvPr>
        <xdr:cNvSpPr/>
      </xdr:nvSpPr>
      <xdr:spPr>
        <a:xfrm>
          <a:off x="11134724" y="190500"/>
          <a:ext cx="864000" cy="360000"/>
        </a:xfrm>
        <a:prstGeom prst="roundRect">
          <a:avLst/>
        </a:prstGeom>
        <a:solidFill>
          <a:srgbClr val="006A6F"/>
        </a:solidFill>
        <a:ln w="2857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800">
              <a:latin typeface="Abadi" panose="020B0604020104020204" pitchFamily="34" charset="0"/>
            </a:rPr>
            <a:t>Performance Data</a:t>
          </a:r>
        </a:p>
      </xdr:txBody>
    </xdr:sp>
    <xdr:clientData/>
  </xdr:twoCellAnchor>
  <xdr:twoCellAnchor>
    <xdr:from>
      <xdr:col>5</xdr:col>
      <xdr:colOff>695325</xdr:colOff>
      <xdr:row>1</xdr:row>
      <xdr:rowOff>0</xdr:rowOff>
    </xdr:from>
    <xdr:to>
      <xdr:col>6</xdr:col>
      <xdr:colOff>702075</xdr:colOff>
      <xdr:row>2</xdr:row>
      <xdr:rowOff>93300</xdr:rowOff>
    </xdr:to>
    <xdr:sp macro="" textlink="">
      <xdr:nvSpPr>
        <xdr:cNvPr id="14" name="Retângulo: Cantos Arredondados 13">
          <a:hlinkClick xmlns:r="http://schemas.openxmlformats.org/officeDocument/2006/relationships" r:id="rId14"/>
          <a:extLst>
            <a:ext uri="{FF2B5EF4-FFF2-40B4-BE49-F238E27FC236}">
              <a16:creationId xmlns:a16="http://schemas.microsoft.com/office/drawing/2014/main" id="{EFBFC83B-7247-4452-8C7F-6601CAD2C0F6}"/>
            </a:ext>
          </a:extLst>
        </xdr:cNvPr>
        <xdr:cNvSpPr/>
      </xdr:nvSpPr>
      <xdr:spPr>
        <a:xfrm>
          <a:off x="6886575" y="190500"/>
          <a:ext cx="864000" cy="360000"/>
        </a:xfrm>
        <a:prstGeom prst="roundRect">
          <a:avLst/>
        </a:prstGeom>
        <a:solidFill>
          <a:srgbClr val="006A6F"/>
        </a:solidFill>
        <a:ln w="2857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800">
              <a:latin typeface="Abadi" panose="020B0604020104020204" pitchFamily="34" charset="0"/>
            </a:rPr>
            <a:t>Sumário</a:t>
          </a:r>
        </a:p>
      </xdr:txBody>
    </xdr:sp>
    <xdr:clientData/>
  </xdr:twoCellAnchor>
</xdr:wsDr>
</file>

<file path=xl/drawings/drawing15.xml><?xml version="1.0" encoding="utf-8"?>
<c:userShapes xmlns:c="http://schemas.openxmlformats.org/drawingml/2006/chart">
  <cdr:relSizeAnchor xmlns:cdr="http://schemas.openxmlformats.org/drawingml/2006/chartDrawing">
    <cdr:from>
      <cdr:x>0.12282</cdr:x>
      <cdr:y>0.30504</cdr:y>
    </cdr:from>
    <cdr:to>
      <cdr:x>0.24234</cdr:x>
      <cdr:y>0.39446</cdr:y>
    </cdr:to>
    <cdr:sp macro="" textlink="">
      <cdr:nvSpPr>
        <cdr:cNvPr id="2" name="CaixaDeTexto 1">
          <a:extLst xmlns:a="http://schemas.openxmlformats.org/drawingml/2006/main">
            <a:ext uri="{FF2B5EF4-FFF2-40B4-BE49-F238E27FC236}">
              <a16:creationId xmlns:a16="http://schemas.microsoft.com/office/drawing/2014/main" id="{A56E2175-905A-45D3-9C95-E3D279423616}"/>
            </a:ext>
          </a:extLst>
        </cdr:cNvPr>
        <cdr:cNvSpPr txBox="1"/>
      </cdr:nvSpPr>
      <cdr:spPr>
        <a:xfrm xmlns:a="http://schemas.openxmlformats.org/drawingml/2006/main">
          <a:off x="593704" y="633392"/>
          <a:ext cx="577752" cy="18567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pt-BR" sz="900" b="1">
              <a:latin typeface="Abadi" panose="020B0604020104020204" pitchFamily="34" charset="0"/>
            </a:rPr>
            <a:t>123</a:t>
          </a:r>
        </a:p>
      </cdr:txBody>
    </cdr:sp>
  </cdr:relSizeAnchor>
  <cdr:relSizeAnchor xmlns:cdr="http://schemas.openxmlformats.org/drawingml/2006/chartDrawing">
    <cdr:from>
      <cdr:x>0.4381</cdr:x>
      <cdr:y>0.28297</cdr:y>
    </cdr:from>
    <cdr:to>
      <cdr:x>0.55761</cdr:x>
      <cdr:y>0.37239</cdr:y>
    </cdr:to>
    <cdr:sp macro="" textlink="">
      <cdr:nvSpPr>
        <cdr:cNvPr id="3" name="CaixaDeTexto 2">
          <a:extLst xmlns:a="http://schemas.openxmlformats.org/drawingml/2006/main">
            <a:ext uri="{FF2B5EF4-FFF2-40B4-BE49-F238E27FC236}">
              <a16:creationId xmlns:a16="http://schemas.microsoft.com/office/drawing/2014/main" id="{6368A65B-1A90-4D76-94FA-49392CB5B980}"/>
            </a:ext>
          </a:extLst>
        </cdr:cNvPr>
        <cdr:cNvSpPr txBox="1"/>
      </cdr:nvSpPr>
      <cdr:spPr>
        <a:xfrm xmlns:a="http://schemas.openxmlformats.org/drawingml/2006/main">
          <a:off x="2117746" y="587568"/>
          <a:ext cx="577703" cy="18567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pt-BR" sz="900" b="1">
              <a:latin typeface="Abadi" panose="020B0604020104020204" pitchFamily="34" charset="0"/>
            </a:rPr>
            <a:t>128</a:t>
          </a:r>
        </a:p>
      </cdr:txBody>
    </cdr:sp>
  </cdr:relSizeAnchor>
  <cdr:relSizeAnchor xmlns:cdr="http://schemas.openxmlformats.org/drawingml/2006/chartDrawing">
    <cdr:from>
      <cdr:x>0.75337</cdr:x>
      <cdr:y>0.23401</cdr:y>
    </cdr:from>
    <cdr:to>
      <cdr:x>0.87288</cdr:x>
      <cdr:y>0.32343</cdr:y>
    </cdr:to>
    <cdr:sp macro="" textlink="">
      <cdr:nvSpPr>
        <cdr:cNvPr id="4" name="CaixaDeTexto 3">
          <a:extLst xmlns:a="http://schemas.openxmlformats.org/drawingml/2006/main">
            <a:ext uri="{FF2B5EF4-FFF2-40B4-BE49-F238E27FC236}">
              <a16:creationId xmlns:a16="http://schemas.microsoft.com/office/drawing/2014/main" id="{EE833280-1435-4FE0-9CFC-46C88C4EB753}"/>
            </a:ext>
          </a:extLst>
        </cdr:cNvPr>
        <cdr:cNvSpPr txBox="1"/>
      </cdr:nvSpPr>
      <cdr:spPr>
        <a:xfrm xmlns:a="http://schemas.openxmlformats.org/drawingml/2006/main">
          <a:off x="3641743" y="485914"/>
          <a:ext cx="577704" cy="185676"/>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pt-BR" sz="900" b="1">
              <a:latin typeface="Abadi" panose="020B0604020104020204" pitchFamily="34" charset="0"/>
            </a:rPr>
            <a:t>152</a:t>
          </a:r>
        </a:p>
      </cdr:txBody>
    </cdr:sp>
  </cdr:relSizeAnchor>
</c:userShapes>
</file>

<file path=xl/drawings/drawing16.xml><?xml version="1.0" encoding="utf-8"?>
<xdr:wsDr xmlns:xdr="http://schemas.openxmlformats.org/drawingml/2006/spreadsheetDrawing" xmlns:a="http://schemas.openxmlformats.org/drawingml/2006/main">
  <xdr:twoCellAnchor>
    <xdr:from>
      <xdr:col>6</xdr:col>
      <xdr:colOff>33336</xdr:colOff>
      <xdr:row>115</xdr:row>
      <xdr:rowOff>9526</xdr:rowOff>
    </xdr:from>
    <xdr:to>
      <xdr:col>9</xdr:col>
      <xdr:colOff>876299</xdr:colOff>
      <xdr:row>127</xdr:row>
      <xdr:rowOff>133351</xdr:rowOff>
    </xdr:to>
    <xdr:graphicFrame macro="">
      <xdr:nvGraphicFramePr>
        <xdr:cNvPr id="13" name="Gráfico 12">
          <a:extLst>
            <a:ext uri="{FF2B5EF4-FFF2-40B4-BE49-F238E27FC236}">
              <a16:creationId xmlns:a16="http://schemas.microsoft.com/office/drawing/2014/main" id="{EDC6ACA7-71FB-436D-8D37-C7356C15417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1</xdr:row>
      <xdr:rowOff>36000</xdr:rowOff>
    </xdr:from>
    <xdr:to>
      <xdr:col>1</xdr:col>
      <xdr:colOff>1145030</xdr:colOff>
      <xdr:row>2</xdr:row>
      <xdr:rowOff>57300</xdr:rowOff>
    </xdr:to>
    <xdr:pic>
      <xdr:nvPicPr>
        <xdr:cNvPr id="2" name="Imagem 1">
          <a:extLst>
            <a:ext uri="{FF2B5EF4-FFF2-40B4-BE49-F238E27FC236}">
              <a16:creationId xmlns:a16="http://schemas.microsoft.com/office/drawing/2014/main" id="{870DA24E-DEED-4152-AA81-554738228858}"/>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20221" t="36388" r="19363" b="36593"/>
        <a:stretch/>
      </xdr:blipFill>
      <xdr:spPr>
        <a:xfrm>
          <a:off x="190500" y="226500"/>
          <a:ext cx="1145030" cy="288000"/>
        </a:xfrm>
        <a:prstGeom prst="rect">
          <a:avLst/>
        </a:prstGeom>
      </xdr:spPr>
    </xdr:pic>
    <xdr:clientData/>
  </xdr:twoCellAnchor>
  <xdr:twoCellAnchor>
    <xdr:from>
      <xdr:col>6</xdr:col>
      <xdr:colOff>1566862</xdr:colOff>
      <xdr:row>1</xdr:row>
      <xdr:rowOff>0</xdr:rowOff>
    </xdr:from>
    <xdr:to>
      <xdr:col>6</xdr:col>
      <xdr:colOff>2430862</xdr:colOff>
      <xdr:row>2</xdr:row>
      <xdr:rowOff>93300</xdr:rowOff>
    </xdr:to>
    <xdr:sp macro="" textlink="">
      <xdr:nvSpPr>
        <xdr:cNvPr id="4" name="Retângulo: Cantos Arredondados 3">
          <a:hlinkClick xmlns:r="http://schemas.openxmlformats.org/officeDocument/2006/relationships" r:id="rId3"/>
          <a:extLst>
            <a:ext uri="{FF2B5EF4-FFF2-40B4-BE49-F238E27FC236}">
              <a16:creationId xmlns:a16="http://schemas.microsoft.com/office/drawing/2014/main" id="{B4E9CA1B-8A84-4E18-BBAD-82309361ED16}"/>
            </a:ext>
          </a:extLst>
        </xdr:cNvPr>
        <xdr:cNvSpPr/>
      </xdr:nvSpPr>
      <xdr:spPr>
        <a:xfrm>
          <a:off x="7948612" y="190500"/>
          <a:ext cx="864000" cy="360000"/>
        </a:xfrm>
        <a:prstGeom prst="roundRect">
          <a:avLst/>
        </a:prstGeom>
        <a:solidFill>
          <a:srgbClr val="006A6F"/>
        </a:solidFill>
        <a:ln w="2857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800">
              <a:latin typeface="Abadi" panose="020B0604020104020204" pitchFamily="34" charset="0"/>
            </a:rPr>
            <a:t>GRI</a:t>
          </a:r>
        </a:p>
      </xdr:txBody>
    </xdr:sp>
    <xdr:clientData/>
  </xdr:twoCellAnchor>
  <xdr:twoCellAnchor>
    <xdr:from>
      <xdr:col>6</xdr:col>
      <xdr:colOff>2628899</xdr:colOff>
      <xdr:row>1</xdr:row>
      <xdr:rowOff>0</xdr:rowOff>
    </xdr:from>
    <xdr:to>
      <xdr:col>7</xdr:col>
      <xdr:colOff>540149</xdr:colOff>
      <xdr:row>2</xdr:row>
      <xdr:rowOff>93300</xdr:rowOff>
    </xdr:to>
    <xdr:sp macro="" textlink="">
      <xdr:nvSpPr>
        <xdr:cNvPr id="5" name="Retângulo: Cantos Arredondados 4">
          <a:hlinkClick xmlns:r="http://schemas.openxmlformats.org/officeDocument/2006/relationships" r:id="rId4"/>
          <a:extLst>
            <a:ext uri="{FF2B5EF4-FFF2-40B4-BE49-F238E27FC236}">
              <a16:creationId xmlns:a16="http://schemas.microsoft.com/office/drawing/2014/main" id="{14877BF0-456E-42F8-95C1-03642AADA3B2}"/>
            </a:ext>
          </a:extLst>
        </xdr:cNvPr>
        <xdr:cNvSpPr/>
      </xdr:nvSpPr>
      <xdr:spPr>
        <a:xfrm>
          <a:off x="9010649" y="190500"/>
          <a:ext cx="864000" cy="360000"/>
        </a:xfrm>
        <a:prstGeom prst="roundRect">
          <a:avLst/>
        </a:prstGeom>
        <a:solidFill>
          <a:srgbClr val="006A6F"/>
        </a:solidFill>
        <a:ln w="2857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800">
              <a:latin typeface="Abadi" panose="020B0604020104020204" pitchFamily="34" charset="0"/>
            </a:rPr>
            <a:t>SASB</a:t>
          </a:r>
        </a:p>
      </xdr:txBody>
    </xdr:sp>
    <xdr:clientData/>
  </xdr:twoCellAnchor>
  <xdr:twoCellAnchor>
    <xdr:from>
      <xdr:col>7</xdr:col>
      <xdr:colOff>738186</xdr:colOff>
      <xdr:row>1</xdr:row>
      <xdr:rowOff>0</xdr:rowOff>
    </xdr:from>
    <xdr:to>
      <xdr:col>8</xdr:col>
      <xdr:colOff>649686</xdr:colOff>
      <xdr:row>2</xdr:row>
      <xdr:rowOff>93300</xdr:rowOff>
    </xdr:to>
    <xdr:sp macro="" textlink="">
      <xdr:nvSpPr>
        <xdr:cNvPr id="6" name="Retângulo: Cantos Arredondados 5">
          <a:hlinkClick xmlns:r="http://schemas.openxmlformats.org/officeDocument/2006/relationships" r:id="rId5"/>
          <a:extLst>
            <a:ext uri="{FF2B5EF4-FFF2-40B4-BE49-F238E27FC236}">
              <a16:creationId xmlns:a16="http://schemas.microsoft.com/office/drawing/2014/main" id="{9BAD31FE-EB1B-4706-BC6E-AF1BBE401E98}"/>
            </a:ext>
          </a:extLst>
        </xdr:cNvPr>
        <xdr:cNvSpPr/>
      </xdr:nvSpPr>
      <xdr:spPr>
        <a:xfrm>
          <a:off x="10072686" y="190500"/>
          <a:ext cx="864000" cy="360000"/>
        </a:xfrm>
        <a:prstGeom prst="roundRect">
          <a:avLst/>
        </a:prstGeom>
        <a:solidFill>
          <a:srgbClr val="006A6F"/>
        </a:solidFill>
        <a:ln w="2857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800">
              <a:latin typeface="Abadi" panose="020B0604020104020204" pitchFamily="34" charset="0"/>
            </a:rPr>
            <a:t>TCFD</a:t>
          </a:r>
        </a:p>
      </xdr:txBody>
    </xdr:sp>
    <xdr:clientData/>
  </xdr:twoCellAnchor>
  <xdr:twoCellAnchor>
    <xdr:from>
      <xdr:col>8</xdr:col>
      <xdr:colOff>847724</xdr:colOff>
      <xdr:row>1</xdr:row>
      <xdr:rowOff>0</xdr:rowOff>
    </xdr:from>
    <xdr:to>
      <xdr:col>9</xdr:col>
      <xdr:colOff>759224</xdr:colOff>
      <xdr:row>2</xdr:row>
      <xdr:rowOff>93300</xdr:rowOff>
    </xdr:to>
    <xdr:sp macro="" textlink="">
      <xdr:nvSpPr>
        <xdr:cNvPr id="7" name="Retângulo: Cantos Arredondados 6">
          <a:hlinkClick xmlns:r="http://schemas.openxmlformats.org/officeDocument/2006/relationships" r:id="rId6"/>
          <a:extLst>
            <a:ext uri="{FF2B5EF4-FFF2-40B4-BE49-F238E27FC236}">
              <a16:creationId xmlns:a16="http://schemas.microsoft.com/office/drawing/2014/main" id="{0345CF7C-F244-44BC-A333-DA1FA881138D}"/>
            </a:ext>
          </a:extLst>
        </xdr:cNvPr>
        <xdr:cNvSpPr/>
      </xdr:nvSpPr>
      <xdr:spPr>
        <a:xfrm>
          <a:off x="11134724" y="190500"/>
          <a:ext cx="864000" cy="360000"/>
        </a:xfrm>
        <a:prstGeom prst="roundRect">
          <a:avLst/>
        </a:prstGeom>
        <a:solidFill>
          <a:srgbClr val="006A6F"/>
        </a:solidFill>
        <a:ln w="2857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800">
              <a:latin typeface="Abadi" panose="020B0604020104020204" pitchFamily="34" charset="0"/>
            </a:rPr>
            <a:t>Performance Data</a:t>
          </a:r>
        </a:p>
      </xdr:txBody>
    </xdr:sp>
    <xdr:clientData/>
  </xdr:twoCellAnchor>
  <xdr:twoCellAnchor>
    <xdr:from>
      <xdr:col>6</xdr:col>
      <xdr:colOff>504825</xdr:colOff>
      <xdr:row>1</xdr:row>
      <xdr:rowOff>0</xdr:rowOff>
    </xdr:from>
    <xdr:to>
      <xdr:col>6</xdr:col>
      <xdr:colOff>1368825</xdr:colOff>
      <xdr:row>2</xdr:row>
      <xdr:rowOff>93300</xdr:rowOff>
    </xdr:to>
    <xdr:sp macro="" textlink="">
      <xdr:nvSpPr>
        <xdr:cNvPr id="9" name="Retângulo: Cantos Arredondados 8">
          <a:hlinkClick xmlns:r="http://schemas.openxmlformats.org/officeDocument/2006/relationships" r:id="rId7"/>
          <a:extLst>
            <a:ext uri="{FF2B5EF4-FFF2-40B4-BE49-F238E27FC236}">
              <a16:creationId xmlns:a16="http://schemas.microsoft.com/office/drawing/2014/main" id="{EAC3D3F7-C980-4C73-A893-DCAB780B90C4}"/>
            </a:ext>
          </a:extLst>
        </xdr:cNvPr>
        <xdr:cNvSpPr/>
      </xdr:nvSpPr>
      <xdr:spPr>
        <a:xfrm>
          <a:off x="6886575" y="190500"/>
          <a:ext cx="864000" cy="360000"/>
        </a:xfrm>
        <a:prstGeom prst="roundRect">
          <a:avLst/>
        </a:prstGeom>
        <a:solidFill>
          <a:srgbClr val="006A6F"/>
        </a:solidFill>
        <a:ln w="2857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800">
              <a:latin typeface="Abadi" panose="020B0604020104020204" pitchFamily="34" charset="0"/>
            </a:rPr>
            <a:t>Sumário</a:t>
          </a:r>
        </a:p>
      </xdr:txBody>
    </xdr:sp>
    <xdr:clientData/>
  </xdr:twoCellAnchor>
  <xdr:twoCellAnchor>
    <xdr:from>
      <xdr:col>6</xdr:col>
      <xdr:colOff>0</xdr:colOff>
      <xdr:row>38</xdr:row>
      <xdr:rowOff>0</xdr:rowOff>
    </xdr:from>
    <xdr:to>
      <xdr:col>9</xdr:col>
      <xdr:colOff>902250</xdr:colOff>
      <xdr:row>55</xdr:row>
      <xdr:rowOff>41550</xdr:rowOff>
    </xdr:to>
    <xdr:graphicFrame macro="">
      <xdr:nvGraphicFramePr>
        <xdr:cNvPr id="14" name="Gráfico 13">
          <a:extLst>
            <a:ext uri="{FF2B5EF4-FFF2-40B4-BE49-F238E27FC236}">
              <a16:creationId xmlns:a16="http://schemas.microsoft.com/office/drawing/2014/main" id="{124A8966-719E-4B7E-AEA1-0067C4F7AA2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6</xdr:col>
      <xdr:colOff>0</xdr:colOff>
      <xdr:row>98</xdr:row>
      <xdr:rowOff>0</xdr:rowOff>
    </xdr:from>
    <xdr:to>
      <xdr:col>9</xdr:col>
      <xdr:colOff>902250</xdr:colOff>
      <xdr:row>113</xdr:row>
      <xdr:rowOff>142875</xdr:rowOff>
    </xdr:to>
    <xdr:graphicFrame macro="">
      <xdr:nvGraphicFramePr>
        <xdr:cNvPr id="16" name="Gráfico 15">
          <a:extLst>
            <a:ext uri="{FF2B5EF4-FFF2-40B4-BE49-F238E27FC236}">
              <a16:creationId xmlns:a16="http://schemas.microsoft.com/office/drawing/2014/main" id="{FD9329E3-96BD-4D6D-B3D2-2D533D7878C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17.xml><?xml version="1.0" encoding="utf-8"?>
<c:userShapes xmlns:c="http://schemas.openxmlformats.org/drawingml/2006/chart">
  <cdr:relSizeAnchor xmlns:cdr="http://schemas.openxmlformats.org/drawingml/2006/chartDrawing">
    <cdr:from>
      <cdr:x>0.08523</cdr:x>
      <cdr:y>0.11185</cdr:y>
    </cdr:from>
    <cdr:to>
      <cdr:x>0.2026</cdr:x>
      <cdr:y>0.19537</cdr:y>
    </cdr:to>
    <cdr:sp macro="" textlink="">
      <cdr:nvSpPr>
        <cdr:cNvPr id="3" name="CaixaDeTexto 2">
          <a:extLst xmlns:a="http://schemas.openxmlformats.org/drawingml/2006/main">
            <a:ext uri="{FF2B5EF4-FFF2-40B4-BE49-F238E27FC236}">
              <a16:creationId xmlns:a16="http://schemas.microsoft.com/office/drawing/2014/main" id="{DE1596F7-5446-40A0-915B-DD0982414365}"/>
            </a:ext>
          </a:extLst>
        </cdr:cNvPr>
        <cdr:cNvSpPr txBox="1"/>
      </cdr:nvSpPr>
      <cdr:spPr>
        <a:xfrm xmlns:a="http://schemas.openxmlformats.org/drawingml/2006/main">
          <a:off x="480199" y="317876"/>
          <a:ext cx="661267" cy="23735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pt-BR" sz="900" b="1">
              <a:latin typeface="+mj-lt"/>
            </a:rPr>
            <a:t>1.517,3</a:t>
          </a:r>
        </a:p>
      </cdr:txBody>
    </cdr:sp>
  </cdr:relSizeAnchor>
  <cdr:relSizeAnchor xmlns:cdr="http://schemas.openxmlformats.org/drawingml/2006/chartDrawing">
    <cdr:from>
      <cdr:x>0.56617</cdr:x>
      <cdr:y>0.70114</cdr:y>
    </cdr:from>
    <cdr:to>
      <cdr:x>0.68355</cdr:x>
      <cdr:y>0.77182</cdr:y>
    </cdr:to>
    <cdr:sp macro="" textlink="">
      <cdr:nvSpPr>
        <cdr:cNvPr id="4" name="CaixaDeTexto 3">
          <a:extLst xmlns:a="http://schemas.openxmlformats.org/drawingml/2006/main">
            <a:ext uri="{FF2B5EF4-FFF2-40B4-BE49-F238E27FC236}">
              <a16:creationId xmlns:a16="http://schemas.microsoft.com/office/drawing/2014/main" id="{C3BBB9CF-DBAF-442C-B2E3-1D34F8B8C89C}"/>
            </a:ext>
          </a:extLst>
        </cdr:cNvPr>
        <cdr:cNvSpPr txBox="1"/>
      </cdr:nvSpPr>
      <cdr:spPr>
        <a:xfrm xmlns:a="http://schemas.openxmlformats.org/drawingml/2006/main">
          <a:off x="3261134" y="2019295"/>
          <a:ext cx="676109" cy="203558"/>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pt-BR" sz="900" b="1">
              <a:latin typeface="+mj-lt"/>
            </a:rPr>
            <a:t>241,5</a:t>
          </a:r>
        </a:p>
      </cdr:txBody>
    </cdr:sp>
  </cdr:relSizeAnchor>
  <cdr:relSizeAnchor xmlns:cdr="http://schemas.openxmlformats.org/drawingml/2006/chartDrawing">
    <cdr:from>
      <cdr:x>0.32445</cdr:x>
      <cdr:y>0.69457</cdr:y>
    </cdr:from>
    <cdr:to>
      <cdr:x>0.44183</cdr:x>
      <cdr:y>0.76525</cdr:y>
    </cdr:to>
    <cdr:sp macro="" textlink="">
      <cdr:nvSpPr>
        <cdr:cNvPr id="5" name="CaixaDeTexto 4">
          <a:extLst xmlns:a="http://schemas.openxmlformats.org/drawingml/2006/main">
            <a:ext uri="{FF2B5EF4-FFF2-40B4-BE49-F238E27FC236}">
              <a16:creationId xmlns:a16="http://schemas.microsoft.com/office/drawing/2014/main" id="{94404A43-ECAE-DD08-1D56-FFA348A6F713}"/>
            </a:ext>
          </a:extLst>
        </cdr:cNvPr>
        <cdr:cNvSpPr txBox="1"/>
      </cdr:nvSpPr>
      <cdr:spPr>
        <a:xfrm xmlns:a="http://schemas.openxmlformats.org/drawingml/2006/main">
          <a:off x="1827977" y="1973903"/>
          <a:ext cx="661324" cy="2008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pt-BR" sz="900" b="1">
              <a:latin typeface="+mj-lt"/>
            </a:rPr>
            <a:t>264,5</a:t>
          </a:r>
        </a:p>
      </cdr:txBody>
    </cdr:sp>
  </cdr:relSizeAnchor>
</c:userShapes>
</file>

<file path=xl/drawings/drawing18.xml><?xml version="1.0" encoding="utf-8"?>
<c:userShapes xmlns:c="http://schemas.openxmlformats.org/drawingml/2006/chart">
  <cdr:relSizeAnchor xmlns:cdr="http://schemas.openxmlformats.org/drawingml/2006/chartDrawing">
    <cdr:from>
      <cdr:x>0.09811</cdr:x>
      <cdr:y>0.62524</cdr:y>
    </cdr:from>
    <cdr:to>
      <cdr:x>0.21506</cdr:x>
      <cdr:y>0.7099</cdr:y>
    </cdr:to>
    <cdr:sp macro="" textlink="">
      <cdr:nvSpPr>
        <cdr:cNvPr id="3" name="CaixaDeTexto 2">
          <a:extLst xmlns:a="http://schemas.openxmlformats.org/drawingml/2006/main">
            <a:ext uri="{FF2B5EF4-FFF2-40B4-BE49-F238E27FC236}">
              <a16:creationId xmlns:a16="http://schemas.microsoft.com/office/drawing/2014/main" id="{FAA9A2A7-389E-4540-822E-6BD2E3C3FB4F}"/>
            </a:ext>
          </a:extLst>
        </cdr:cNvPr>
        <cdr:cNvSpPr txBox="1"/>
      </cdr:nvSpPr>
      <cdr:spPr>
        <a:xfrm xmlns:a="http://schemas.openxmlformats.org/drawingml/2006/main">
          <a:off x="565119" y="1613918"/>
          <a:ext cx="673632" cy="21853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pt-BR" sz="900" b="1">
              <a:latin typeface="+mj-lt"/>
            </a:rPr>
            <a:t>215,1</a:t>
          </a:r>
        </a:p>
      </cdr:txBody>
    </cdr:sp>
  </cdr:relSizeAnchor>
  <cdr:relSizeAnchor xmlns:cdr="http://schemas.openxmlformats.org/drawingml/2006/chartDrawing">
    <cdr:from>
      <cdr:x>0.3527</cdr:x>
      <cdr:y>0.53209</cdr:y>
    </cdr:from>
    <cdr:to>
      <cdr:x>0.46965</cdr:x>
      <cdr:y>0.61675</cdr:y>
    </cdr:to>
    <cdr:sp macro="" textlink="">
      <cdr:nvSpPr>
        <cdr:cNvPr id="4" name="CaixaDeTexto 3">
          <a:extLst xmlns:a="http://schemas.openxmlformats.org/drawingml/2006/main">
            <a:ext uri="{FF2B5EF4-FFF2-40B4-BE49-F238E27FC236}">
              <a16:creationId xmlns:a16="http://schemas.microsoft.com/office/drawing/2014/main" id="{EAFD0E84-D782-4F67-BDF9-97EA4DC11F78}"/>
            </a:ext>
          </a:extLst>
        </cdr:cNvPr>
        <cdr:cNvSpPr txBox="1"/>
      </cdr:nvSpPr>
      <cdr:spPr>
        <a:xfrm xmlns:a="http://schemas.openxmlformats.org/drawingml/2006/main">
          <a:off x="2031552" y="1373471"/>
          <a:ext cx="673632" cy="21853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pt-BR" sz="900" b="1">
              <a:latin typeface="+mj-lt"/>
            </a:rPr>
            <a:t>315,3</a:t>
          </a:r>
        </a:p>
      </cdr:txBody>
    </cdr:sp>
  </cdr:relSizeAnchor>
  <cdr:relSizeAnchor xmlns:cdr="http://schemas.openxmlformats.org/drawingml/2006/chartDrawing">
    <cdr:from>
      <cdr:x>0.60902</cdr:x>
      <cdr:y>0.15935</cdr:y>
    </cdr:from>
    <cdr:to>
      <cdr:x>0.72597</cdr:x>
      <cdr:y>0.24401</cdr:y>
    </cdr:to>
    <cdr:sp macro="" textlink="">
      <cdr:nvSpPr>
        <cdr:cNvPr id="2" name="CaixaDeTexto 1">
          <a:extLst xmlns:a="http://schemas.openxmlformats.org/drawingml/2006/main">
            <a:ext uri="{FF2B5EF4-FFF2-40B4-BE49-F238E27FC236}">
              <a16:creationId xmlns:a16="http://schemas.microsoft.com/office/drawing/2014/main" id="{A1F7777D-A9BF-5C56-0F34-EBC150261A4F}"/>
            </a:ext>
          </a:extLst>
        </cdr:cNvPr>
        <cdr:cNvSpPr txBox="1"/>
      </cdr:nvSpPr>
      <cdr:spPr>
        <a:xfrm xmlns:a="http://schemas.openxmlformats.org/drawingml/2006/main">
          <a:off x="3507955" y="358196"/>
          <a:ext cx="673632" cy="190308"/>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pt-BR" sz="900" b="1">
              <a:latin typeface="+mj-lt"/>
            </a:rPr>
            <a:t>809,4</a:t>
          </a:r>
        </a:p>
      </cdr:txBody>
    </cdr:sp>
  </cdr:relSizeAnchor>
</c:userShapes>
</file>

<file path=xl/drawings/drawing19.xml><?xml version="1.0" encoding="utf-8"?>
<xdr:wsDr xmlns:xdr="http://schemas.openxmlformats.org/drawingml/2006/spreadsheetDrawing" xmlns:a="http://schemas.openxmlformats.org/drawingml/2006/main">
  <xdr:twoCellAnchor editAs="oneCell">
    <xdr:from>
      <xdr:col>1</xdr:col>
      <xdr:colOff>0</xdr:colOff>
      <xdr:row>1</xdr:row>
      <xdr:rowOff>36000</xdr:rowOff>
    </xdr:from>
    <xdr:to>
      <xdr:col>1</xdr:col>
      <xdr:colOff>1145030</xdr:colOff>
      <xdr:row>2</xdr:row>
      <xdr:rowOff>57300</xdr:rowOff>
    </xdr:to>
    <xdr:pic>
      <xdr:nvPicPr>
        <xdr:cNvPr id="3" name="Imagem 2">
          <a:extLst>
            <a:ext uri="{FF2B5EF4-FFF2-40B4-BE49-F238E27FC236}">
              <a16:creationId xmlns:a16="http://schemas.microsoft.com/office/drawing/2014/main" id="{06727FB3-7EDC-4E62-8EC3-CAF62DC47584}"/>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0221" t="36388" r="19363" b="36593"/>
        <a:stretch/>
      </xdr:blipFill>
      <xdr:spPr>
        <a:xfrm>
          <a:off x="190500" y="226500"/>
          <a:ext cx="1145030" cy="288000"/>
        </a:xfrm>
        <a:prstGeom prst="rect">
          <a:avLst/>
        </a:prstGeom>
      </xdr:spPr>
    </xdr:pic>
    <xdr:clientData/>
  </xdr:twoCellAnchor>
  <xdr:twoCellAnchor>
    <xdr:from>
      <xdr:col>4</xdr:col>
      <xdr:colOff>1090612</xdr:colOff>
      <xdr:row>1</xdr:row>
      <xdr:rowOff>0</xdr:rowOff>
    </xdr:from>
    <xdr:to>
      <xdr:col>6</xdr:col>
      <xdr:colOff>430612</xdr:colOff>
      <xdr:row>2</xdr:row>
      <xdr:rowOff>93300</xdr:rowOff>
    </xdr:to>
    <xdr:sp macro="" textlink="">
      <xdr:nvSpPr>
        <xdr:cNvPr id="4" name="Retângulo: Cantos Arredondados 3">
          <a:hlinkClick xmlns:r="http://schemas.openxmlformats.org/officeDocument/2006/relationships" r:id="rId2"/>
          <a:extLst>
            <a:ext uri="{FF2B5EF4-FFF2-40B4-BE49-F238E27FC236}">
              <a16:creationId xmlns:a16="http://schemas.microsoft.com/office/drawing/2014/main" id="{36646214-21D9-437F-971E-6087EEC676BD}"/>
            </a:ext>
          </a:extLst>
        </xdr:cNvPr>
        <xdr:cNvSpPr/>
      </xdr:nvSpPr>
      <xdr:spPr>
        <a:xfrm>
          <a:off x="7948612" y="190500"/>
          <a:ext cx="864000" cy="360000"/>
        </a:xfrm>
        <a:prstGeom prst="roundRect">
          <a:avLst/>
        </a:prstGeom>
        <a:solidFill>
          <a:srgbClr val="006A6F"/>
        </a:solidFill>
        <a:ln w="2857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800">
              <a:latin typeface="Abadi" panose="020B0604020104020204" pitchFamily="34" charset="0"/>
            </a:rPr>
            <a:t>GRI</a:t>
          </a:r>
        </a:p>
      </xdr:txBody>
    </xdr:sp>
    <xdr:clientData/>
  </xdr:twoCellAnchor>
  <xdr:twoCellAnchor>
    <xdr:from>
      <xdr:col>6</xdr:col>
      <xdr:colOff>628649</xdr:colOff>
      <xdr:row>1</xdr:row>
      <xdr:rowOff>0</xdr:rowOff>
    </xdr:from>
    <xdr:to>
      <xdr:col>6</xdr:col>
      <xdr:colOff>1492649</xdr:colOff>
      <xdr:row>2</xdr:row>
      <xdr:rowOff>93300</xdr:rowOff>
    </xdr:to>
    <xdr:sp macro="" textlink="">
      <xdr:nvSpPr>
        <xdr:cNvPr id="5" name="Retângulo: Cantos Arredondados 4">
          <a:hlinkClick xmlns:r="http://schemas.openxmlformats.org/officeDocument/2006/relationships" r:id="rId3"/>
          <a:extLst>
            <a:ext uri="{FF2B5EF4-FFF2-40B4-BE49-F238E27FC236}">
              <a16:creationId xmlns:a16="http://schemas.microsoft.com/office/drawing/2014/main" id="{50F87B12-09CE-4C01-AEA6-F4C30B5E14D4}"/>
            </a:ext>
          </a:extLst>
        </xdr:cNvPr>
        <xdr:cNvSpPr/>
      </xdr:nvSpPr>
      <xdr:spPr>
        <a:xfrm>
          <a:off x="9010649" y="190500"/>
          <a:ext cx="864000" cy="360000"/>
        </a:xfrm>
        <a:prstGeom prst="roundRect">
          <a:avLst/>
        </a:prstGeom>
        <a:solidFill>
          <a:srgbClr val="006A6F"/>
        </a:solidFill>
        <a:ln w="2857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800">
              <a:latin typeface="Abadi" panose="020B0604020104020204" pitchFamily="34" charset="0"/>
            </a:rPr>
            <a:t>SASB</a:t>
          </a:r>
        </a:p>
      </xdr:txBody>
    </xdr:sp>
    <xdr:clientData/>
  </xdr:twoCellAnchor>
  <xdr:twoCellAnchor>
    <xdr:from>
      <xdr:col>6</xdr:col>
      <xdr:colOff>1690686</xdr:colOff>
      <xdr:row>1</xdr:row>
      <xdr:rowOff>0</xdr:rowOff>
    </xdr:from>
    <xdr:to>
      <xdr:col>7</xdr:col>
      <xdr:colOff>649686</xdr:colOff>
      <xdr:row>2</xdr:row>
      <xdr:rowOff>93300</xdr:rowOff>
    </xdr:to>
    <xdr:sp macro="" textlink="">
      <xdr:nvSpPr>
        <xdr:cNvPr id="6" name="Retângulo: Cantos Arredondados 5">
          <a:hlinkClick xmlns:r="http://schemas.openxmlformats.org/officeDocument/2006/relationships" r:id="rId4"/>
          <a:extLst>
            <a:ext uri="{FF2B5EF4-FFF2-40B4-BE49-F238E27FC236}">
              <a16:creationId xmlns:a16="http://schemas.microsoft.com/office/drawing/2014/main" id="{AD161D08-B630-4793-A43D-A9CE3E7A175A}"/>
            </a:ext>
          </a:extLst>
        </xdr:cNvPr>
        <xdr:cNvSpPr/>
      </xdr:nvSpPr>
      <xdr:spPr>
        <a:xfrm>
          <a:off x="10072686" y="190500"/>
          <a:ext cx="864000" cy="360000"/>
        </a:xfrm>
        <a:prstGeom prst="roundRect">
          <a:avLst/>
        </a:prstGeom>
        <a:solidFill>
          <a:srgbClr val="006A6F"/>
        </a:solidFill>
        <a:ln w="2857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800">
              <a:latin typeface="Abadi" panose="020B0604020104020204" pitchFamily="34" charset="0"/>
            </a:rPr>
            <a:t>TCFD</a:t>
          </a:r>
        </a:p>
      </xdr:txBody>
    </xdr:sp>
    <xdr:clientData/>
  </xdr:twoCellAnchor>
  <xdr:twoCellAnchor>
    <xdr:from>
      <xdr:col>7</xdr:col>
      <xdr:colOff>847724</xdr:colOff>
      <xdr:row>1</xdr:row>
      <xdr:rowOff>0</xdr:rowOff>
    </xdr:from>
    <xdr:to>
      <xdr:col>8</xdr:col>
      <xdr:colOff>759224</xdr:colOff>
      <xdr:row>2</xdr:row>
      <xdr:rowOff>93300</xdr:rowOff>
    </xdr:to>
    <xdr:sp macro="" textlink="">
      <xdr:nvSpPr>
        <xdr:cNvPr id="7" name="Retângulo: Cantos Arredondados 6">
          <a:hlinkClick xmlns:r="http://schemas.openxmlformats.org/officeDocument/2006/relationships" r:id="rId5"/>
          <a:extLst>
            <a:ext uri="{FF2B5EF4-FFF2-40B4-BE49-F238E27FC236}">
              <a16:creationId xmlns:a16="http://schemas.microsoft.com/office/drawing/2014/main" id="{C3713CD9-4AD8-41D2-86EE-EF001BB71382}"/>
            </a:ext>
          </a:extLst>
        </xdr:cNvPr>
        <xdr:cNvSpPr/>
      </xdr:nvSpPr>
      <xdr:spPr>
        <a:xfrm>
          <a:off x="11134724" y="190500"/>
          <a:ext cx="864000" cy="360000"/>
        </a:xfrm>
        <a:prstGeom prst="roundRect">
          <a:avLst/>
        </a:prstGeom>
        <a:solidFill>
          <a:srgbClr val="006A6F"/>
        </a:solidFill>
        <a:ln w="2857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800">
              <a:latin typeface="Abadi" panose="020B0604020104020204" pitchFamily="34" charset="0"/>
            </a:rPr>
            <a:t>Performance Data</a:t>
          </a:r>
        </a:p>
      </xdr:txBody>
    </xdr:sp>
    <xdr:clientData/>
  </xdr:twoCellAnchor>
  <xdr:twoCellAnchor>
    <xdr:from>
      <xdr:col>4</xdr:col>
      <xdr:colOff>28575</xdr:colOff>
      <xdr:row>1</xdr:row>
      <xdr:rowOff>0</xdr:rowOff>
    </xdr:from>
    <xdr:to>
      <xdr:col>4</xdr:col>
      <xdr:colOff>892575</xdr:colOff>
      <xdr:row>2</xdr:row>
      <xdr:rowOff>93300</xdr:rowOff>
    </xdr:to>
    <xdr:sp macro="" textlink="">
      <xdr:nvSpPr>
        <xdr:cNvPr id="12" name="Retângulo: Cantos Arredondados 11">
          <a:hlinkClick xmlns:r="http://schemas.openxmlformats.org/officeDocument/2006/relationships" r:id="rId6"/>
          <a:extLst>
            <a:ext uri="{FF2B5EF4-FFF2-40B4-BE49-F238E27FC236}">
              <a16:creationId xmlns:a16="http://schemas.microsoft.com/office/drawing/2014/main" id="{3EF82573-374F-40DC-9607-C287BD1FCC21}"/>
            </a:ext>
          </a:extLst>
        </xdr:cNvPr>
        <xdr:cNvSpPr/>
      </xdr:nvSpPr>
      <xdr:spPr>
        <a:xfrm>
          <a:off x="6886575" y="190500"/>
          <a:ext cx="864000" cy="360000"/>
        </a:xfrm>
        <a:prstGeom prst="roundRect">
          <a:avLst/>
        </a:prstGeom>
        <a:solidFill>
          <a:srgbClr val="006A6F"/>
        </a:solidFill>
        <a:ln w="2857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800">
              <a:latin typeface="Abadi" panose="020B0604020104020204" pitchFamily="34" charset="0"/>
            </a:rPr>
            <a:t>Sumário</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36000</xdr:rowOff>
    </xdr:from>
    <xdr:to>
      <xdr:col>2</xdr:col>
      <xdr:colOff>192530</xdr:colOff>
      <xdr:row>2</xdr:row>
      <xdr:rowOff>57300</xdr:rowOff>
    </xdr:to>
    <xdr:pic>
      <xdr:nvPicPr>
        <xdr:cNvPr id="13" name="Imagem 12">
          <a:extLst>
            <a:ext uri="{FF2B5EF4-FFF2-40B4-BE49-F238E27FC236}">
              <a16:creationId xmlns:a16="http://schemas.microsoft.com/office/drawing/2014/main" id="{9E20565B-6A33-4064-B3F7-AFB325263A2F}"/>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0221" t="36388" r="19363" b="36593"/>
        <a:stretch/>
      </xdr:blipFill>
      <xdr:spPr>
        <a:xfrm>
          <a:off x="190500" y="226500"/>
          <a:ext cx="1145030" cy="288000"/>
        </a:xfrm>
        <a:prstGeom prst="rect">
          <a:avLst/>
        </a:prstGeom>
      </xdr:spPr>
    </xdr:pic>
    <xdr:clientData/>
  </xdr:twoCellAnchor>
  <xdr:twoCellAnchor>
    <xdr:from>
      <xdr:col>5</xdr:col>
      <xdr:colOff>28575</xdr:colOff>
      <xdr:row>1</xdr:row>
      <xdr:rowOff>0</xdr:rowOff>
    </xdr:from>
    <xdr:to>
      <xdr:col>6</xdr:col>
      <xdr:colOff>35325</xdr:colOff>
      <xdr:row>2</xdr:row>
      <xdr:rowOff>93300</xdr:rowOff>
    </xdr:to>
    <xdr:sp macro="" textlink="">
      <xdr:nvSpPr>
        <xdr:cNvPr id="14" name="Retângulo: Cantos Arredondados 13">
          <a:hlinkClick xmlns:r="http://schemas.openxmlformats.org/officeDocument/2006/relationships" r:id="rId2"/>
          <a:extLst>
            <a:ext uri="{FF2B5EF4-FFF2-40B4-BE49-F238E27FC236}">
              <a16:creationId xmlns:a16="http://schemas.microsoft.com/office/drawing/2014/main" id="{F110C2D9-CD1A-4D1D-854E-5AA42DFC5854}"/>
            </a:ext>
          </a:extLst>
        </xdr:cNvPr>
        <xdr:cNvSpPr/>
      </xdr:nvSpPr>
      <xdr:spPr>
        <a:xfrm>
          <a:off x="7934325" y="190500"/>
          <a:ext cx="864000" cy="360000"/>
        </a:xfrm>
        <a:prstGeom prst="roundRect">
          <a:avLst/>
        </a:prstGeom>
        <a:solidFill>
          <a:srgbClr val="006A6F"/>
        </a:solidFill>
        <a:ln w="2857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800">
              <a:latin typeface="Abadi" panose="020B0604020104020204" pitchFamily="34" charset="0"/>
            </a:rPr>
            <a:t>Sumário</a:t>
          </a:r>
        </a:p>
      </xdr:txBody>
    </xdr:sp>
    <xdr:clientData/>
  </xdr:twoCellAnchor>
  <xdr:twoCellAnchor>
    <xdr:from>
      <xdr:col>6</xdr:col>
      <xdr:colOff>238125</xdr:colOff>
      <xdr:row>1</xdr:row>
      <xdr:rowOff>0</xdr:rowOff>
    </xdr:from>
    <xdr:to>
      <xdr:col>7</xdr:col>
      <xdr:colOff>244875</xdr:colOff>
      <xdr:row>2</xdr:row>
      <xdr:rowOff>93300</xdr:rowOff>
    </xdr:to>
    <xdr:sp macro="" textlink="">
      <xdr:nvSpPr>
        <xdr:cNvPr id="15" name="Retângulo: Cantos Arredondados 14">
          <a:hlinkClick xmlns:r="http://schemas.openxmlformats.org/officeDocument/2006/relationships" r:id="rId3"/>
          <a:extLst>
            <a:ext uri="{FF2B5EF4-FFF2-40B4-BE49-F238E27FC236}">
              <a16:creationId xmlns:a16="http://schemas.microsoft.com/office/drawing/2014/main" id="{73719591-7B6A-4E14-9260-F25BD34B03A5}"/>
            </a:ext>
          </a:extLst>
        </xdr:cNvPr>
        <xdr:cNvSpPr/>
      </xdr:nvSpPr>
      <xdr:spPr>
        <a:xfrm>
          <a:off x="9001125" y="190500"/>
          <a:ext cx="864000" cy="360000"/>
        </a:xfrm>
        <a:prstGeom prst="roundRect">
          <a:avLst/>
        </a:prstGeom>
        <a:solidFill>
          <a:srgbClr val="006A6F"/>
        </a:solidFill>
        <a:ln w="2857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800">
              <a:latin typeface="Abadi" panose="020B0604020104020204" pitchFamily="34" charset="0"/>
            </a:rPr>
            <a:t>SASB</a:t>
          </a:r>
        </a:p>
      </xdr:txBody>
    </xdr:sp>
    <xdr:clientData/>
  </xdr:twoCellAnchor>
  <xdr:twoCellAnchor>
    <xdr:from>
      <xdr:col>7</xdr:col>
      <xdr:colOff>447675</xdr:colOff>
      <xdr:row>1</xdr:row>
      <xdr:rowOff>0</xdr:rowOff>
    </xdr:from>
    <xdr:to>
      <xdr:col>8</xdr:col>
      <xdr:colOff>454425</xdr:colOff>
      <xdr:row>2</xdr:row>
      <xdr:rowOff>93300</xdr:rowOff>
    </xdr:to>
    <xdr:sp macro="" textlink="">
      <xdr:nvSpPr>
        <xdr:cNvPr id="16" name="Retângulo: Cantos Arredondados 15">
          <a:hlinkClick xmlns:r="http://schemas.openxmlformats.org/officeDocument/2006/relationships" r:id="rId4"/>
          <a:extLst>
            <a:ext uri="{FF2B5EF4-FFF2-40B4-BE49-F238E27FC236}">
              <a16:creationId xmlns:a16="http://schemas.microsoft.com/office/drawing/2014/main" id="{9BA2DD8C-E95A-4D53-901F-A2CA5174512A}"/>
            </a:ext>
          </a:extLst>
        </xdr:cNvPr>
        <xdr:cNvSpPr/>
      </xdr:nvSpPr>
      <xdr:spPr>
        <a:xfrm>
          <a:off x="10067925" y="190500"/>
          <a:ext cx="864000" cy="360000"/>
        </a:xfrm>
        <a:prstGeom prst="roundRect">
          <a:avLst/>
        </a:prstGeom>
        <a:solidFill>
          <a:srgbClr val="006A6F"/>
        </a:solidFill>
        <a:ln w="2857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800">
              <a:latin typeface="Abadi" panose="020B0604020104020204" pitchFamily="34" charset="0"/>
            </a:rPr>
            <a:t>TCFD</a:t>
          </a:r>
        </a:p>
      </xdr:txBody>
    </xdr:sp>
    <xdr:clientData/>
  </xdr:twoCellAnchor>
  <xdr:twoCellAnchor>
    <xdr:from>
      <xdr:col>8</xdr:col>
      <xdr:colOff>657224</xdr:colOff>
      <xdr:row>1</xdr:row>
      <xdr:rowOff>0</xdr:rowOff>
    </xdr:from>
    <xdr:to>
      <xdr:col>9</xdr:col>
      <xdr:colOff>663974</xdr:colOff>
      <xdr:row>2</xdr:row>
      <xdr:rowOff>93300</xdr:rowOff>
    </xdr:to>
    <xdr:sp macro="" textlink="">
      <xdr:nvSpPr>
        <xdr:cNvPr id="17" name="Retângulo: Cantos Arredondados 16">
          <a:hlinkClick xmlns:r="http://schemas.openxmlformats.org/officeDocument/2006/relationships" r:id="rId5"/>
          <a:extLst>
            <a:ext uri="{FF2B5EF4-FFF2-40B4-BE49-F238E27FC236}">
              <a16:creationId xmlns:a16="http://schemas.microsoft.com/office/drawing/2014/main" id="{6F826E51-65EA-4344-A2C6-E0C2EB53231C}"/>
            </a:ext>
          </a:extLst>
        </xdr:cNvPr>
        <xdr:cNvSpPr/>
      </xdr:nvSpPr>
      <xdr:spPr>
        <a:xfrm>
          <a:off x="11134724" y="190500"/>
          <a:ext cx="864000" cy="360000"/>
        </a:xfrm>
        <a:prstGeom prst="roundRect">
          <a:avLst/>
        </a:prstGeom>
        <a:solidFill>
          <a:srgbClr val="006A6F"/>
        </a:solidFill>
        <a:ln w="2857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800">
              <a:latin typeface="Abadi" panose="020B0604020104020204" pitchFamily="34" charset="0"/>
            </a:rPr>
            <a:t>Performance Data</a:t>
          </a:r>
        </a:p>
      </xdr:txBody>
    </xdr:sp>
    <xdr:clientData/>
  </xdr:twoCellAnchor>
  <xdr:twoCellAnchor editAs="oneCell">
    <xdr:from>
      <xdr:col>5</xdr:col>
      <xdr:colOff>0</xdr:colOff>
      <xdr:row>5</xdr:row>
      <xdr:rowOff>0</xdr:rowOff>
    </xdr:from>
    <xdr:to>
      <xdr:col>9</xdr:col>
      <xdr:colOff>760794</xdr:colOff>
      <xdr:row>9</xdr:row>
      <xdr:rowOff>66675</xdr:rowOff>
    </xdr:to>
    <xdr:pic>
      <xdr:nvPicPr>
        <xdr:cNvPr id="4" name="Imagem 3">
          <a:extLst>
            <a:ext uri="{FF2B5EF4-FFF2-40B4-BE49-F238E27FC236}">
              <a16:creationId xmlns:a16="http://schemas.microsoft.com/office/drawing/2014/main" id="{81C35351-068C-464E-B7B3-FB8BBD02DCF4}"/>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8382000" y="1028700"/>
          <a:ext cx="3808794" cy="8286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1</xdr:row>
      <xdr:rowOff>7425</xdr:rowOff>
    </xdr:from>
    <xdr:to>
      <xdr:col>1</xdr:col>
      <xdr:colOff>1145030</xdr:colOff>
      <xdr:row>2</xdr:row>
      <xdr:rowOff>28725</xdr:rowOff>
    </xdr:to>
    <xdr:pic>
      <xdr:nvPicPr>
        <xdr:cNvPr id="2" name="Imagem 1">
          <a:extLst>
            <a:ext uri="{FF2B5EF4-FFF2-40B4-BE49-F238E27FC236}">
              <a16:creationId xmlns:a16="http://schemas.microsoft.com/office/drawing/2014/main" id="{083C1186-8BAC-4597-AA92-D1183C6F524D}"/>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0221" t="36388" r="19363" b="36593"/>
        <a:stretch/>
      </xdr:blipFill>
      <xdr:spPr>
        <a:xfrm>
          <a:off x="190500" y="197925"/>
          <a:ext cx="1145030" cy="288000"/>
        </a:xfrm>
        <a:prstGeom prst="rect">
          <a:avLst/>
        </a:prstGeom>
      </xdr:spPr>
    </xdr:pic>
    <xdr:clientData/>
  </xdr:twoCellAnchor>
  <xdr:twoCellAnchor>
    <xdr:from>
      <xdr:col>4</xdr:col>
      <xdr:colOff>695325</xdr:colOff>
      <xdr:row>0</xdr:row>
      <xdr:rowOff>161925</xdr:rowOff>
    </xdr:from>
    <xdr:to>
      <xdr:col>4</xdr:col>
      <xdr:colOff>1559325</xdr:colOff>
      <xdr:row>2</xdr:row>
      <xdr:rowOff>64725</xdr:rowOff>
    </xdr:to>
    <xdr:sp macro="" textlink="">
      <xdr:nvSpPr>
        <xdr:cNvPr id="8" name="Retângulo: Cantos Arredondados 7">
          <a:hlinkClick xmlns:r="http://schemas.openxmlformats.org/officeDocument/2006/relationships" r:id="rId2"/>
          <a:extLst>
            <a:ext uri="{FF2B5EF4-FFF2-40B4-BE49-F238E27FC236}">
              <a16:creationId xmlns:a16="http://schemas.microsoft.com/office/drawing/2014/main" id="{0688D263-75C2-45AF-BE5C-CF8B18ADFC8C}"/>
            </a:ext>
          </a:extLst>
        </xdr:cNvPr>
        <xdr:cNvSpPr/>
      </xdr:nvSpPr>
      <xdr:spPr>
        <a:xfrm>
          <a:off x="7934325" y="161925"/>
          <a:ext cx="864000" cy="360000"/>
        </a:xfrm>
        <a:prstGeom prst="roundRect">
          <a:avLst/>
        </a:prstGeom>
        <a:solidFill>
          <a:srgbClr val="006A6F"/>
        </a:solidFill>
        <a:ln w="2857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800">
              <a:latin typeface="Abadi" panose="020B0604020104020204" pitchFamily="34" charset="0"/>
            </a:rPr>
            <a:t>Sumário</a:t>
          </a:r>
        </a:p>
      </xdr:txBody>
    </xdr:sp>
    <xdr:clientData/>
  </xdr:twoCellAnchor>
  <xdr:twoCellAnchor>
    <xdr:from>
      <xdr:col>4</xdr:col>
      <xdr:colOff>1762125</xdr:colOff>
      <xdr:row>0</xdr:row>
      <xdr:rowOff>161925</xdr:rowOff>
    </xdr:from>
    <xdr:to>
      <xdr:col>4</xdr:col>
      <xdr:colOff>2626125</xdr:colOff>
      <xdr:row>2</xdr:row>
      <xdr:rowOff>64725</xdr:rowOff>
    </xdr:to>
    <xdr:sp macro="" textlink="">
      <xdr:nvSpPr>
        <xdr:cNvPr id="9" name="Retângulo: Cantos Arredondados 8">
          <a:hlinkClick xmlns:r="http://schemas.openxmlformats.org/officeDocument/2006/relationships" r:id="rId3"/>
          <a:extLst>
            <a:ext uri="{FF2B5EF4-FFF2-40B4-BE49-F238E27FC236}">
              <a16:creationId xmlns:a16="http://schemas.microsoft.com/office/drawing/2014/main" id="{1FE2A73F-B436-4DBA-A3D7-B0295F5C171F}"/>
            </a:ext>
          </a:extLst>
        </xdr:cNvPr>
        <xdr:cNvSpPr/>
      </xdr:nvSpPr>
      <xdr:spPr>
        <a:xfrm>
          <a:off x="9001125" y="161925"/>
          <a:ext cx="864000" cy="360000"/>
        </a:xfrm>
        <a:prstGeom prst="roundRect">
          <a:avLst/>
        </a:prstGeom>
        <a:solidFill>
          <a:srgbClr val="006A6F"/>
        </a:solidFill>
        <a:ln w="2857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800">
              <a:latin typeface="Abadi" panose="020B0604020104020204" pitchFamily="34" charset="0"/>
            </a:rPr>
            <a:t>GRI</a:t>
          </a:r>
        </a:p>
      </xdr:txBody>
    </xdr:sp>
    <xdr:clientData/>
  </xdr:twoCellAnchor>
  <xdr:twoCellAnchor>
    <xdr:from>
      <xdr:col>4</xdr:col>
      <xdr:colOff>2828925</xdr:colOff>
      <xdr:row>0</xdr:row>
      <xdr:rowOff>161925</xdr:rowOff>
    </xdr:from>
    <xdr:to>
      <xdr:col>4</xdr:col>
      <xdr:colOff>3692925</xdr:colOff>
      <xdr:row>2</xdr:row>
      <xdr:rowOff>64725</xdr:rowOff>
    </xdr:to>
    <xdr:sp macro="" textlink="">
      <xdr:nvSpPr>
        <xdr:cNvPr id="10" name="Retângulo: Cantos Arredondados 9">
          <a:hlinkClick xmlns:r="http://schemas.openxmlformats.org/officeDocument/2006/relationships" r:id="rId4"/>
          <a:extLst>
            <a:ext uri="{FF2B5EF4-FFF2-40B4-BE49-F238E27FC236}">
              <a16:creationId xmlns:a16="http://schemas.microsoft.com/office/drawing/2014/main" id="{ECC06611-22AF-4F75-B909-C10FB14AE4CF}"/>
            </a:ext>
          </a:extLst>
        </xdr:cNvPr>
        <xdr:cNvSpPr/>
      </xdr:nvSpPr>
      <xdr:spPr>
        <a:xfrm>
          <a:off x="10067925" y="161925"/>
          <a:ext cx="864000" cy="360000"/>
        </a:xfrm>
        <a:prstGeom prst="roundRect">
          <a:avLst/>
        </a:prstGeom>
        <a:solidFill>
          <a:srgbClr val="006A6F"/>
        </a:solidFill>
        <a:ln w="2857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800">
              <a:latin typeface="Abadi" panose="020B0604020104020204" pitchFamily="34" charset="0"/>
            </a:rPr>
            <a:t>TCFD</a:t>
          </a:r>
        </a:p>
      </xdr:txBody>
    </xdr:sp>
    <xdr:clientData/>
  </xdr:twoCellAnchor>
  <xdr:twoCellAnchor>
    <xdr:from>
      <xdr:col>4</xdr:col>
      <xdr:colOff>3895724</xdr:colOff>
      <xdr:row>0</xdr:row>
      <xdr:rowOff>161925</xdr:rowOff>
    </xdr:from>
    <xdr:to>
      <xdr:col>4</xdr:col>
      <xdr:colOff>4759724</xdr:colOff>
      <xdr:row>2</xdr:row>
      <xdr:rowOff>64725</xdr:rowOff>
    </xdr:to>
    <xdr:sp macro="" textlink="">
      <xdr:nvSpPr>
        <xdr:cNvPr id="11" name="Retângulo: Cantos Arredondados 10">
          <a:hlinkClick xmlns:r="http://schemas.openxmlformats.org/officeDocument/2006/relationships" r:id="rId5"/>
          <a:extLst>
            <a:ext uri="{FF2B5EF4-FFF2-40B4-BE49-F238E27FC236}">
              <a16:creationId xmlns:a16="http://schemas.microsoft.com/office/drawing/2014/main" id="{ED2E92C5-714D-419C-9592-60F02FEEF055}"/>
            </a:ext>
          </a:extLst>
        </xdr:cNvPr>
        <xdr:cNvSpPr/>
      </xdr:nvSpPr>
      <xdr:spPr>
        <a:xfrm>
          <a:off x="11134724" y="161925"/>
          <a:ext cx="864000" cy="360000"/>
        </a:xfrm>
        <a:prstGeom prst="roundRect">
          <a:avLst/>
        </a:prstGeom>
        <a:solidFill>
          <a:srgbClr val="006A6F"/>
        </a:solidFill>
        <a:ln w="2857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800">
              <a:latin typeface="Abadi" panose="020B0604020104020204" pitchFamily="34" charset="0"/>
            </a:rPr>
            <a:t>Performance Data</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1</xdr:row>
      <xdr:rowOff>36000</xdr:rowOff>
    </xdr:from>
    <xdr:to>
      <xdr:col>1</xdr:col>
      <xdr:colOff>1145030</xdr:colOff>
      <xdr:row>2</xdr:row>
      <xdr:rowOff>57300</xdr:rowOff>
    </xdr:to>
    <xdr:pic>
      <xdr:nvPicPr>
        <xdr:cNvPr id="12" name="Imagem 11">
          <a:extLst>
            <a:ext uri="{FF2B5EF4-FFF2-40B4-BE49-F238E27FC236}">
              <a16:creationId xmlns:a16="http://schemas.microsoft.com/office/drawing/2014/main" id="{184A6DAB-153C-4900-BCDC-82D1BC132197}"/>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0221" t="36388" r="19363" b="36593"/>
        <a:stretch/>
      </xdr:blipFill>
      <xdr:spPr>
        <a:xfrm>
          <a:off x="190500" y="226500"/>
          <a:ext cx="1145030" cy="288000"/>
        </a:xfrm>
        <a:prstGeom prst="rect">
          <a:avLst/>
        </a:prstGeom>
      </xdr:spPr>
    </xdr:pic>
    <xdr:clientData/>
  </xdr:twoCellAnchor>
  <xdr:twoCellAnchor>
    <xdr:from>
      <xdr:col>2</xdr:col>
      <xdr:colOff>123825</xdr:colOff>
      <xdr:row>1</xdr:row>
      <xdr:rowOff>0</xdr:rowOff>
    </xdr:from>
    <xdr:to>
      <xdr:col>2</xdr:col>
      <xdr:colOff>987825</xdr:colOff>
      <xdr:row>2</xdr:row>
      <xdr:rowOff>93300</xdr:rowOff>
    </xdr:to>
    <xdr:sp macro="" textlink="">
      <xdr:nvSpPr>
        <xdr:cNvPr id="13" name="Retângulo: Cantos Arredondados 12">
          <a:hlinkClick xmlns:r="http://schemas.openxmlformats.org/officeDocument/2006/relationships" r:id="rId2"/>
          <a:extLst>
            <a:ext uri="{FF2B5EF4-FFF2-40B4-BE49-F238E27FC236}">
              <a16:creationId xmlns:a16="http://schemas.microsoft.com/office/drawing/2014/main" id="{478DD97C-1B79-4D7E-B94A-AB45FBCF91A9}"/>
            </a:ext>
          </a:extLst>
        </xdr:cNvPr>
        <xdr:cNvSpPr/>
      </xdr:nvSpPr>
      <xdr:spPr>
        <a:xfrm>
          <a:off x="7934325" y="190500"/>
          <a:ext cx="864000" cy="360000"/>
        </a:xfrm>
        <a:prstGeom prst="roundRect">
          <a:avLst/>
        </a:prstGeom>
        <a:solidFill>
          <a:srgbClr val="006A6F"/>
        </a:solidFill>
        <a:ln w="2857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800">
              <a:latin typeface="Abadi" panose="020B0604020104020204" pitchFamily="34" charset="0"/>
            </a:rPr>
            <a:t>Sumário</a:t>
          </a:r>
        </a:p>
      </xdr:txBody>
    </xdr:sp>
    <xdr:clientData/>
  </xdr:twoCellAnchor>
  <xdr:twoCellAnchor>
    <xdr:from>
      <xdr:col>2</xdr:col>
      <xdr:colOff>1190625</xdr:colOff>
      <xdr:row>1</xdr:row>
      <xdr:rowOff>0</xdr:rowOff>
    </xdr:from>
    <xdr:to>
      <xdr:col>2</xdr:col>
      <xdr:colOff>2054625</xdr:colOff>
      <xdr:row>2</xdr:row>
      <xdr:rowOff>93300</xdr:rowOff>
    </xdr:to>
    <xdr:sp macro="" textlink="">
      <xdr:nvSpPr>
        <xdr:cNvPr id="14" name="Retângulo: Cantos Arredondados 13">
          <a:hlinkClick xmlns:r="http://schemas.openxmlformats.org/officeDocument/2006/relationships" r:id="rId3"/>
          <a:extLst>
            <a:ext uri="{FF2B5EF4-FFF2-40B4-BE49-F238E27FC236}">
              <a16:creationId xmlns:a16="http://schemas.microsoft.com/office/drawing/2014/main" id="{E406CC88-2604-48AB-81F7-C7C8D622FC64}"/>
            </a:ext>
          </a:extLst>
        </xdr:cNvPr>
        <xdr:cNvSpPr/>
      </xdr:nvSpPr>
      <xdr:spPr>
        <a:xfrm>
          <a:off x="9001125" y="190500"/>
          <a:ext cx="864000" cy="360000"/>
        </a:xfrm>
        <a:prstGeom prst="roundRect">
          <a:avLst/>
        </a:prstGeom>
        <a:solidFill>
          <a:srgbClr val="006A6F"/>
        </a:solidFill>
        <a:ln w="2857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800">
              <a:latin typeface="Abadi" panose="020B0604020104020204" pitchFamily="34" charset="0"/>
            </a:rPr>
            <a:t>GRI</a:t>
          </a:r>
        </a:p>
      </xdr:txBody>
    </xdr:sp>
    <xdr:clientData/>
  </xdr:twoCellAnchor>
  <xdr:twoCellAnchor>
    <xdr:from>
      <xdr:col>2</xdr:col>
      <xdr:colOff>2257425</xdr:colOff>
      <xdr:row>1</xdr:row>
      <xdr:rowOff>0</xdr:rowOff>
    </xdr:from>
    <xdr:to>
      <xdr:col>2</xdr:col>
      <xdr:colOff>3121425</xdr:colOff>
      <xdr:row>2</xdr:row>
      <xdr:rowOff>93300</xdr:rowOff>
    </xdr:to>
    <xdr:sp macro="" textlink="">
      <xdr:nvSpPr>
        <xdr:cNvPr id="15" name="Retângulo: Cantos Arredondados 14">
          <a:hlinkClick xmlns:r="http://schemas.openxmlformats.org/officeDocument/2006/relationships" r:id="rId4"/>
          <a:extLst>
            <a:ext uri="{FF2B5EF4-FFF2-40B4-BE49-F238E27FC236}">
              <a16:creationId xmlns:a16="http://schemas.microsoft.com/office/drawing/2014/main" id="{D4A25B05-6255-4EA9-A8B0-69BF3B178CCC}"/>
            </a:ext>
          </a:extLst>
        </xdr:cNvPr>
        <xdr:cNvSpPr/>
      </xdr:nvSpPr>
      <xdr:spPr>
        <a:xfrm>
          <a:off x="10067925" y="190500"/>
          <a:ext cx="864000" cy="360000"/>
        </a:xfrm>
        <a:prstGeom prst="roundRect">
          <a:avLst/>
        </a:prstGeom>
        <a:solidFill>
          <a:srgbClr val="006A6F"/>
        </a:solidFill>
        <a:ln w="2857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800">
              <a:latin typeface="Abadi" panose="020B0604020104020204" pitchFamily="34" charset="0"/>
            </a:rPr>
            <a:t>SASB</a:t>
          </a:r>
        </a:p>
      </xdr:txBody>
    </xdr:sp>
    <xdr:clientData/>
  </xdr:twoCellAnchor>
  <xdr:twoCellAnchor>
    <xdr:from>
      <xdr:col>2</xdr:col>
      <xdr:colOff>3324224</xdr:colOff>
      <xdr:row>1</xdr:row>
      <xdr:rowOff>0</xdr:rowOff>
    </xdr:from>
    <xdr:to>
      <xdr:col>2</xdr:col>
      <xdr:colOff>4188224</xdr:colOff>
      <xdr:row>2</xdr:row>
      <xdr:rowOff>93300</xdr:rowOff>
    </xdr:to>
    <xdr:sp macro="" textlink="">
      <xdr:nvSpPr>
        <xdr:cNvPr id="16" name="Retângulo: Cantos Arredondados 15">
          <a:hlinkClick xmlns:r="http://schemas.openxmlformats.org/officeDocument/2006/relationships" r:id="rId5"/>
          <a:extLst>
            <a:ext uri="{FF2B5EF4-FFF2-40B4-BE49-F238E27FC236}">
              <a16:creationId xmlns:a16="http://schemas.microsoft.com/office/drawing/2014/main" id="{93178473-66E5-493A-AA71-BB5FA5E815D7}"/>
            </a:ext>
          </a:extLst>
        </xdr:cNvPr>
        <xdr:cNvSpPr/>
      </xdr:nvSpPr>
      <xdr:spPr>
        <a:xfrm>
          <a:off x="11134724" y="190500"/>
          <a:ext cx="864000" cy="360000"/>
        </a:xfrm>
        <a:prstGeom prst="roundRect">
          <a:avLst/>
        </a:prstGeom>
        <a:solidFill>
          <a:srgbClr val="006A6F"/>
        </a:solidFill>
        <a:ln w="2857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800">
              <a:latin typeface="Abadi" panose="020B0604020104020204" pitchFamily="34" charset="0"/>
            </a:rPr>
            <a:t>Performance Data</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1</xdr:row>
      <xdr:rowOff>36000</xdr:rowOff>
    </xdr:from>
    <xdr:to>
      <xdr:col>1</xdr:col>
      <xdr:colOff>1145030</xdr:colOff>
      <xdr:row>2</xdr:row>
      <xdr:rowOff>57300</xdr:rowOff>
    </xdr:to>
    <xdr:pic>
      <xdr:nvPicPr>
        <xdr:cNvPr id="11" name="Imagem 10">
          <a:extLst>
            <a:ext uri="{FF2B5EF4-FFF2-40B4-BE49-F238E27FC236}">
              <a16:creationId xmlns:a16="http://schemas.microsoft.com/office/drawing/2014/main" id="{07D7C6DB-6DDD-4FE6-A0D8-6D67991B0FB5}"/>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0221" t="36388" r="19363" b="36593"/>
        <a:stretch/>
      </xdr:blipFill>
      <xdr:spPr>
        <a:xfrm>
          <a:off x="190500" y="226500"/>
          <a:ext cx="1145030" cy="288000"/>
        </a:xfrm>
        <a:prstGeom prst="rect">
          <a:avLst/>
        </a:prstGeom>
      </xdr:spPr>
    </xdr:pic>
    <xdr:clientData/>
  </xdr:twoCellAnchor>
  <xdr:twoCellAnchor>
    <xdr:from>
      <xdr:col>3</xdr:col>
      <xdr:colOff>600075</xdr:colOff>
      <xdr:row>1</xdr:row>
      <xdr:rowOff>0</xdr:rowOff>
    </xdr:from>
    <xdr:to>
      <xdr:col>3</xdr:col>
      <xdr:colOff>1464075</xdr:colOff>
      <xdr:row>2</xdr:row>
      <xdr:rowOff>93300</xdr:rowOff>
    </xdr:to>
    <xdr:sp macro="" textlink="">
      <xdr:nvSpPr>
        <xdr:cNvPr id="12" name="Retângulo: Cantos Arredondados 11">
          <a:hlinkClick xmlns:r="http://schemas.openxmlformats.org/officeDocument/2006/relationships" r:id="rId2"/>
          <a:extLst>
            <a:ext uri="{FF2B5EF4-FFF2-40B4-BE49-F238E27FC236}">
              <a16:creationId xmlns:a16="http://schemas.microsoft.com/office/drawing/2014/main" id="{0064674A-2849-497A-B4FB-366088D1C151}"/>
            </a:ext>
          </a:extLst>
        </xdr:cNvPr>
        <xdr:cNvSpPr/>
      </xdr:nvSpPr>
      <xdr:spPr>
        <a:xfrm>
          <a:off x="7934325" y="190500"/>
          <a:ext cx="864000" cy="360000"/>
        </a:xfrm>
        <a:prstGeom prst="roundRect">
          <a:avLst/>
        </a:prstGeom>
        <a:solidFill>
          <a:srgbClr val="006A6F"/>
        </a:solidFill>
        <a:ln w="2857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800">
              <a:latin typeface="Abadi" panose="020B0604020104020204" pitchFamily="34" charset="0"/>
            </a:rPr>
            <a:t>Sumário</a:t>
          </a:r>
        </a:p>
      </xdr:txBody>
    </xdr:sp>
    <xdr:clientData/>
  </xdr:twoCellAnchor>
  <xdr:twoCellAnchor>
    <xdr:from>
      <xdr:col>4</xdr:col>
      <xdr:colOff>47625</xdr:colOff>
      <xdr:row>1</xdr:row>
      <xdr:rowOff>0</xdr:rowOff>
    </xdr:from>
    <xdr:to>
      <xdr:col>4</xdr:col>
      <xdr:colOff>911625</xdr:colOff>
      <xdr:row>2</xdr:row>
      <xdr:rowOff>93300</xdr:rowOff>
    </xdr:to>
    <xdr:sp macro="" textlink="">
      <xdr:nvSpPr>
        <xdr:cNvPr id="13" name="Retângulo: Cantos Arredondados 12">
          <a:hlinkClick xmlns:r="http://schemas.openxmlformats.org/officeDocument/2006/relationships" r:id="rId3"/>
          <a:extLst>
            <a:ext uri="{FF2B5EF4-FFF2-40B4-BE49-F238E27FC236}">
              <a16:creationId xmlns:a16="http://schemas.microsoft.com/office/drawing/2014/main" id="{A0FFEEED-C15B-4FBF-BE7F-EA1A148AD8B6}"/>
            </a:ext>
          </a:extLst>
        </xdr:cNvPr>
        <xdr:cNvSpPr/>
      </xdr:nvSpPr>
      <xdr:spPr>
        <a:xfrm>
          <a:off x="9001125" y="190500"/>
          <a:ext cx="864000" cy="360000"/>
        </a:xfrm>
        <a:prstGeom prst="roundRect">
          <a:avLst/>
        </a:prstGeom>
        <a:solidFill>
          <a:srgbClr val="006A6F"/>
        </a:solidFill>
        <a:ln w="2857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800">
              <a:latin typeface="Abadi" panose="020B0604020104020204" pitchFamily="34" charset="0"/>
            </a:rPr>
            <a:t>GRI</a:t>
          </a:r>
        </a:p>
      </xdr:txBody>
    </xdr:sp>
    <xdr:clientData/>
  </xdr:twoCellAnchor>
  <xdr:twoCellAnchor>
    <xdr:from>
      <xdr:col>4</xdr:col>
      <xdr:colOff>1114425</xdr:colOff>
      <xdr:row>1</xdr:row>
      <xdr:rowOff>0</xdr:rowOff>
    </xdr:from>
    <xdr:to>
      <xdr:col>5</xdr:col>
      <xdr:colOff>359175</xdr:colOff>
      <xdr:row>2</xdr:row>
      <xdr:rowOff>93300</xdr:rowOff>
    </xdr:to>
    <xdr:sp macro="" textlink="">
      <xdr:nvSpPr>
        <xdr:cNvPr id="15" name="Retângulo: Cantos Arredondados 14">
          <a:hlinkClick xmlns:r="http://schemas.openxmlformats.org/officeDocument/2006/relationships" r:id="rId4"/>
          <a:extLst>
            <a:ext uri="{FF2B5EF4-FFF2-40B4-BE49-F238E27FC236}">
              <a16:creationId xmlns:a16="http://schemas.microsoft.com/office/drawing/2014/main" id="{208CD134-281F-4866-9E85-A0254ABE8056}"/>
            </a:ext>
          </a:extLst>
        </xdr:cNvPr>
        <xdr:cNvSpPr/>
      </xdr:nvSpPr>
      <xdr:spPr>
        <a:xfrm>
          <a:off x="10067925" y="190500"/>
          <a:ext cx="864000" cy="360000"/>
        </a:xfrm>
        <a:prstGeom prst="roundRect">
          <a:avLst/>
        </a:prstGeom>
        <a:solidFill>
          <a:srgbClr val="006A6F"/>
        </a:solidFill>
        <a:ln w="2857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800">
              <a:latin typeface="Abadi" panose="020B0604020104020204" pitchFamily="34" charset="0"/>
            </a:rPr>
            <a:t>SASB</a:t>
          </a:r>
        </a:p>
      </xdr:txBody>
    </xdr:sp>
    <xdr:clientData/>
  </xdr:twoCellAnchor>
  <xdr:twoCellAnchor>
    <xdr:from>
      <xdr:col>5</xdr:col>
      <xdr:colOff>561974</xdr:colOff>
      <xdr:row>1</xdr:row>
      <xdr:rowOff>0</xdr:rowOff>
    </xdr:from>
    <xdr:to>
      <xdr:col>5</xdr:col>
      <xdr:colOff>1425974</xdr:colOff>
      <xdr:row>2</xdr:row>
      <xdr:rowOff>93300</xdr:rowOff>
    </xdr:to>
    <xdr:sp macro="" textlink="">
      <xdr:nvSpPr>
        <xdr:cNvPr id="16" name="Retângulo: Cantos Arredondados 15">
          <a:hlinkClick xmlns:r="http://schemas.openxmlformats.org/officeDocument/2006/relationships" r:id="rId5"/>
          <a:extLst>
            <a:ext uri="{FF2B5EF4-FFF2-40B4-BE49-F238E27FC236}">
              <a16:creationId xmlns:a16="http://schemas.microsoft.com/office/drawing/2014/main" id="{5F5E94C4-2C22-4D43-962D-FD6C983B8B3D}"/>
            </a:ext>
          </a:extLst>
        </xdr:cNvPr>
        <xdr:cNvSpPr/>
      </xdr:nvSpPr>
      <xdr:spPr>
        <a:xfrm>
          <a:off x="11134724" y="190500"/>
          <a:ext cx="864000" cy="360000"/>
        </a:xfrm>
        <a:prstGeom prst="roundRect">
          <a:avLst/>
        </a:prstGeom>
        <a:solidFill>
          <a:srgbClr val="006A6F"/>
        </a:solidFill>
        <a:ln w="2857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800">
              <a:latin typeface="Abadi" panose="020B0604020104020204" pitchFamily="34" charset="0"/>
            </a:rPr>
            <a:t>TCFD</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1</xdr:row>
      <xdr:rowOff>36000</xdr:rowOff>
    </xdr:from>
    <xdr:to>
      <xdr:col>1</xdr:col>
      <xdr:colOff>1145030</xdr:colOff>
      <xdr:row>2</xdr:row>
      <xdr:rowOff>57300</xdr:rowOff>
    </xdr:to>
    <xdr:pic>
      <xdr:nvPicPr>
        <xdr:cNvPr id="2" name="Imagem 1">
          <a:extLst>
            <a:ext uri="{FF2B5EF4-FFF2-40B4-BE49-F238E27FC236}">
              <a16:creationId xmlns:a16="http://schemas.microsoft.com/office/drawing/2014/main" id="{B1663F9F-EE7F-4475-B01E-5104D6B899AA}"/>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0221" t="36388" r="19363" b="36593"/>
        <a:stretch/>
      </xdr:blipFill>
      <xdr:spPr>
        <a:xfrm>
          <a:off x="209550" y="226500"/>
          <a:ext cx="1145030" cy="288000"/>
        </a:xfrm>
        <a:prstGeom prst="rect">
          <a:avLst/>
        </a:prstGeom>
      </xdr:spPr>
    </xdr:pic>
    <xdr:clientData/>
  </xdr:twoCellAnchor>
  <xdr:twoCellAnchor>
    <xdr:from>
      <xdr:col>2</xdr:col>
      <xdr:colOff>4900612</xdr:colOff>
      <xdr:row>1</xdr:row>
      <xdr:rowOff>0</xdr:rowOff>
    </xdr:from>
    <xdr:to>
      <xdr:col>2</xdr:col>
      <xdr:colOff>5764612</xdr:colOff>
      <xdr:row>2</xdr:row>
      <xdr:rowOff>93300</xdr:rowOff>
    </xdr:to>
    <xdr:sp macro="" textlink="">
      <xdr:nvSpPr>
        <xdr:cNvPr id="4" name="Retângulo: Cantos Arredondados 3">
          <a:hlinkClick xmlns:r="http://schemas.openxmlformats.org/officeDocument/2006/relationships" r:id="rId2"/>
          <a:extLst>
            <a:ext uri="{FF2B5EF4-FFF2-40B4-BE49-F238E27FC236}">
              <a16:creationId xmlns:a16="http://schemas.microsoft.com/office/drawing/2014/main" id="{28D38AD7-2FAD-48A5-A7E4-98468AC1CC82}"/>
            </a:ext>
          </a:extLst>
        </xdr:cNvPr>
        <xdr:cNvSpPr/>
      </xdr:nvSpPr>
      <xdr:spPr>
        <a:xfrm>
          <a:off x="7967662" y="190500"/>
          <a:ext cx="864000" cy="360000"/>
        </a:xfrm>
        <a:prstGeom prst="roundRect">
          <a:avLst/>
        </a:prstGeom>
        <a:solidFill>
          <a:srgbClr val="006A6F"/>
        </a:solidFill>
        <a:ln w="2857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800">
              <a:latin typeface="Abadi" panose="020B0604020104020204" pitchFamily="34" charset="0"/>
            </a:rPr>
            <a:t>GRI</a:t>
          </a:r>
        </a:p>
      </xdr:txBody>
    </xdr:sp>
    <xdr:clientData/>
  </xdr:twoCellAnchor>
  <xdr:twoCellAnchor>
    <xdr:from>
      <xdr:col>2</xdr:col>
      <xdr:colOff>5962649</xdr:colOff>
      <xdr:row>1</xdr:row>
      <xdr:rowOff>0</xdr:rowOff>
    </xdr:from>
    <xdr:to>
      <xdr:col>2</xdr:col>
      <xdr:colOff>6826649</xdr:colOff>
      <xdr:row>2</xdr:row>
      <xdr:rowOff>93300</xdr:rowOff>
    </xdr:to>
    <xdr:sp macro="" textlink="">
      <xdr:nvSpPr>
        <xdr:cNvPr id="5" name="Retângulo: Cantos Arredondados 4">
          <a:hlinkClick xmlns:r="http://schemas.openxmlformats.org/officeDocument/2006/relationships" r:id="rId3"/>
          <a:extLst>
            <a:ext uri="{FF2B5EF4-FFF2-40B4-BE49-F238E27FC236}">
              <a16:creationId xmlns:a16="http://schemas.microsoft.com/office/drawing/2014/main" id="{7AB897A4-4096-4C62-8091-004EBFF842EF}"/>
            </a:ext>
          </a:extLst>
        </xdr:cNvPr>
        <xdr:cNvSpPr/>
      </xdr:nvSpPr>
      <xdr:spPr>
        <a:xfrm>
          <a:off x="9029699" y="190500"/>
          <a:ext cx="864000" cy="360000"/>
        </a:xfrm>
        <a:prstGeom prst="roundRect">
          <a:avLst/>
        </a:prstGeom>
        <a:solidFill>
          <a:srgbClr val="006A6F"/>
        </a:solidFill>
        <a:ln w="2857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800">
              <a:latin typeface="Abadi" panose="020B0604020104020204" pitchFamily="34" charset="0"/>
            </a:rPr>
            <a:t>SASB</a:t>
          </a:r>
        </a:p>
      </xdr:txBody>
    </xdr:sp>
    <xdr:clientData/>
  </xdr:twoCellAnchor>
  <xdr:twoCellAnchor>
    <xdr:from>
      <xdr:col>2</xdr:col>
      <xdr:colOff>7024686</xdr:colOff>
      <xdr:row>1</xdr:row>
      <xdr:rowOff>0</xdr:rowOff>
    </xdr:from>
    <xdr:to>
      <xdr:col>2</xdr:col>
      <xdr:colOff>7888686</xdr:colOff>
      <xdr:row>2</xdr:row>
      <xdr:rowOff>93300</xdr:rowOff>
    </xdr:to>
    <xdr:sp macro="" textlink="">
      <xdr:nvSpPr>
        <xdr:cNvPr id="6" name="Retângulo: Cantos Arredondados 5">
          <a:hlinkClick xmlns:r="http://schemas.openxmlformats.org/officeDocument/2006/relationships" r:id="rId4"/>
          <a:extLst>
            <a:ext uri="{FF2B5EF4-FFF2-40B4-BE49-F238E27FC236}">
              <a16:creationId xmlns:a16="http://schemas.microsoft.com/office/drawing/2014/main" id="{163DD42C-6951-47FF-835C-01D1015A27FD}"/>
            </a:ext>
          </a:extLst>
        </xdr:cNvPr>
        <xdr:cNvSpPr/>
      </xdr:nvSpPr>
      <xdr:spPr>
        <a:xfrm>
          <a:off x="10091736" y="190500"/>
          <a:ext cx="864000" cy="360000"/>
        </a:xfrm>
        <a:prstGeom prst="roundRect">
          <a:avLst/>
        </a:prstGeom>
        <a:solidFill>
          <a:srgbClr val="006A6F"/>
        </a:solidFill>
        <a:ln w="2857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800">
              <a:latin typeface="Abadi" panose="020B0604020104020204" pitchFamily="34" charset="0"/>
            </a:rPr>
            <a:t>TCFD</a:t>
          </a:r>
        </a:p>
      </xdr:txBody>
    </xdr:sp>
    <xdr:clientData/>
  </xdr:twoCellAnchor>
  <xdr:twoCellAnchor>
    <xdr:from>
      <xdr:col>2</xdr:col>
      <xdr:colOff>8086724</xdr:colOff>
      <xdr:row>1</xdr:row>
      <xdr:rowOff>0</xdr:rowOff>
    </xdr:from>
    <xdr:to>
      <xdr:col>2</xdr:col>
      <xdr:colOff>8950724</xdr:colOff>
      <xdr:row>2</xdr:row>
      <xdr:rowOff>93300</xdr:rowOff>
    </xdr:to>
    <xdr:sp macro="" textlink="">
      <xdr:nvSpPr>
        <xdr:cNvPr id="7" name="Retângulo: Cantos Arredondados 6">
          <a:hlinkClick xmlns:r="http://schemas.openxmlformats.org/officeDocument/2006/relationships" r:id="rId5"/>
          <a:extLst>
            <a:ext uri="{FF2B5EF4-FFF2-40B4-BE49-F238E27FC236}">
              <a16:creationId xmlns:a16="http://schemas.microsoft.com/office/drawing/2014/main" id="{815B7758-4971-4534-AA19-9A84B9E256F9}"/>
            </a:ext>
          </a:extLst>
        </xdr:cNvPr>
        <xdr:cNvSpPr/>
      </xdr:nvSpPr>
      <xdr:spPr>
        <a:xfrm>
          <a:off x="11153774" y="190500"/>
          <a:ext cx="864000" cy="360000"/>
        </a:xfrm>
        <a:prstGeom prst="roundRect">
          <a:avLst/>
        </a:prstGeom>
        <a:solidFill>
          <a:srgbClr val="006A6F"/>
        </a:solidFill>
        <a:ln w="2857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800">
              <a:latin typeface="Abadi" panose="020B0604020104020204" pitchFamily="34" charset="0"/>
            </a:rPr>
            <a:t>Performance Data</a:t>
          </a:r>
        </a:p>
      </xdr:txBody>
    </xdr:sp>
    <xdr:clientData/>
  </xdr:twoCellAnchor>
  <xdr:twoCellAnchor>
    <xdr:from>
      <xdr:col>2</xdr:col>
      <xdr:colOff>3838575</xdr:colOff>
      <xdr:row>1</xdr:row>
      <xdr:rowOff>0</xdr:rowOff>
    </xdr:from>
    <xdr:to>
      <xdr:col>2</xdr:col>
      <xdr:colOff>4702575</xdr:colOff>
      <xdr:row>2</xdr:row>
      <xdr:rowOff>93300</xdr:rowOff>
    </xdr:to>
    <xdr:sp macro="" textlink="">
      <xdr:nvSpPr>
        <xdr:cNvPr id="13" name="Retângulo: Cantos Arredondados 12">
          <a:hlinkClick xmlns:r="http://schemas.openxmlformats.org/officeDocument/2006/relationships" r:id="rId6"/>
          <a:extLst>
            <a:ext uri="{FF2B5EF4-FFF2-40B4-BE49-F238E27FC236}">
              <a16:creationId xmlns:a16="http://schemas.microsoft.com/office/drawing/2014/main" id="{C80C9B20-3F0F-48F5-BEE1-73A8DBFD203F}"/>
            </a:ext>
          </a:extLst>
        </xdr:cNvPr>
        <xdr:cNvSpPr/>
      </xdr:nvSpPr>
      <xdr:spPr>
        <a:xfrm>
          <a:off x="6905625" y="190500"/>
          <a:ext cx="864000" cy="360000"/>
        </a:xfrm>
        <a:prstGeom prst="roundRect">
          <a:avLst/>
        </a:prstGeom>
        <a:solidFill>
          <a:srgbClr val="006A6F"/>
        </a:solidFill>
        <a:ln w="2857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800">
              <a:latin typeface="Abadi" panose="020B0604020104020204" pitchFamily="34" charset="0"/>
            </a:rPr>
            <a:t>Sumário</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6</xdr:col>
      <xdr:colOff>71437</xdr:colOff>
      <xdr:row>101</xdr:row>
      <xdr:rowOff>9526</xdr:rowOff>
    </xdr:from>
    <xdr:to>
      <xdr:col>9</xdr:col>
      <xdr:colOff>885825</xdr:colOff>
      <xdr:row>116</xdr:row>
      <xdr:rowOff>285750</xdr:rowOff>
    </xdr:to>
    <xdr:graphicFrame macro="">
      <xdr:nvGraphicFramePr>
        <xdr:cNvPr id="5" name="Gráfico 4">
          <a:extLst>
            <a:ext uri="{FF2B5EF4-FFF2-40B4-BE49-F238E27FC236}">
              <a16:creationId xmlns:a16="http://schemas.microsoft.com/office/drawing/2014/main" id="{F89D06E4-40AB-4BAF-A73C-EA0B25FFE67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9525</xdr:colOff>
      <xdr:row>71</xdr:row>
      <xdr:rowOff>9525</xdr:rowOff>
    </xdr:from>
    <xdr:to>
      <xdr:col>9</xdr:col>
      <xdr:colOff>757238</xdr:colOff>
      <xdr:row>84</xdr:row>
      <xdr:rowOff>0</xdr:rowOff>
    </xdr:to>
    <xdr:graphicFrame macro="">
      <xdr:nvGraphicFramePr>
        <xdr:cNvPr id="10" name="Gráfico 9">
          <a:extLst>
            <a:ext uri="{FF2B5EF4-FFF2-40B4-BE49-F238E27FC236}">
              <a16:creationId xmlns:a16="http://schemas.microsoft.com/office/drawing/2014/main" id="{F3D0C53B-EC68-419E-888A-1FEE32D589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23812</xdr:colOff>
      <xdr:row>86</xdr:row>
      <xdr:rowOff>9525</xdr:rowOff>
    </xdr:from>
    <xdr:to>
      <xdr:col>9</xdr:col>
      <xdr:colOff>828675</xdr:colOff>
      <xdr:row>95</xdr:row>
      <xdr:rowOff>161925</xdr:rowOff>
    </xdr:to>
    <xdr:graphicFrame macro="">
      <xdr:nvGraphicFramePr>
        <xdr:cNvPr id="12" name="Gráfico 11">
          <a:extLst>
            <a:ext uri="{FF2B5EF4-FFF2-40B4-BE49-F238E27FC236}">
              <a16:creationId xmlns:a16="http://schemas.microsoft.com/office/drawing/2014/main" id="{A0692909-9BF2-482D-B26D-56DF2617806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95250</xdr:colOff>
      <xdr:row>121</xdr:row>
      <xdr:rowOff>9524</xdr:rowOff>
    </xdr:from>
    <xdr:to>
      <xdr:col>9</xdr:col>
      <xdr:colOff>909638</xdr:colOff>
      <xdr:row>139</xdr:row>
      <xdr:rowOff>9525</xdr:rowOff>
    </xdr:to>
    <xdr:graphicFrame macro="">
      <xdr:nvGraphicFramePr>
        <xdr:cNvPr id="14" name="Gráfico 13">
          <a:extLst>
            <a:ext uri="{FF2B5EF4-FFF2-40B4-BE49-F238E27FC236}">
              <a16:creationId xmlns:a16="http://schemas.microsoft.com/office/drawing/2014/main" id="{9B0B4E32-78DF-47DB-9C9B-00A42F6D0E7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xdr:col>
      <xdr:colOff>0</xdr:colOff>
      <xdr:row>1</xdr:row>
      <xdr:rowOff>36000</xdr:rowOff>
    </xdr:from>
    <xdr:to>
      <xdr:col>1</xdr:col>
      <xdr:colOff>1145030</xdr:colOff>
      <xdr:row>2</xdr:row>
      <xdr:rowOff>57300</xdr:rowOff>
    </xdr:to>
    <xdr:pic>
      <xdr:nvPicPr>
        <xdr:cNvPr id="2" name="Imagem 1">
          <a:extLst>
            <a:ext uri="{FF2B5EF4-FFF2-40B4-BE49-F238E27FC236}">
              <a16:creationId xmlns:a16="http://schemas.microsoft.com/office/drawing/2014/main" id="{2EDB0776-416C-4DBB-BE91-10919950CF60}"/>
            </a:ext>
          </a:extLst>
        </xdr:cNvPr>
        <xdr:cNvPicPr>
          <a:picLocks noChangeAspect="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l="20221" t="36388" r="19363" b="36593"/>
        <a:stretch/>
      </xdr:blipFill>
      <xdr:spPr>
        <a:xfrm>
          <a:off x="190500" y="226500"/>
          <a:ext cx="1145030" cy="288000"/>
        </a:xfrm>
        <a:prstGeom prst="rect">
          <a:avLst/>
        </a:prstGeom>
      </xdr:spPr>
    </xdr:pic>
    <xdr:clientData/>
  </xdr:twoCellAnchor>
  <xdr:twoCellAnchor>
    <xdr:from>
      <xdr:col>6</xdr:col>
      <xdr:colOff>995362</xdr:colOff>
      <xdr:row>1</xdr:row>
      <xdr:rowOff>0</xdr:rowOff>
    </xdr:from>
    <xdr:to>
      <xdr:col>6</xdr:col>
      <xdr:colOff>1859362</xdr:colOff>
      <xdr:row>2</xdr:row>
      <xdr:rowOff>93300</xdr:rowOff>
    </xdr:to>
    <xdr:sp macro="" textlink="">
      <xdr:nvSpPr>
        <xdr:cNvPr id="3" name="Retângulo: Cantos Arredondados 2">
          <a:hlinkClick xmlns:r="http://schemas.openxmlformats.org/officeDocument/2006/relationships" r:id="rId6"/>
          <a:extLst>
            <a:ext uri="{FF2B5EF4-FFF2-40B4-BE49-F238E27FC236}">
              <a16:creationId xmlns:a16="http://schemas.microsoft.com/office/drawing/2014/main" id="{42961DEC-E5CF-47A9-A113-780547B518C9}"/>
            </a:ext>
          </a:extLst>
        </xdr:cNvPr>
        <xdr:cNvSpPr/>
      </xdr:nvSpPr>
      <xdr:spPr>
        <a:xfrm>
          <a:off x="7948612" y="190500"/>
          <a:ext cx="864000" cy="360000"/>
        </a:xfrm>
        <a:prstGeom prst="roundRect">
          <a:avLst/>
        </a:prstGeom>
        <a:solidFill>
          <a:srgbClr val="006A6F"/>
        </a:solidFill>
        <a:ln w="2857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800">
              <a:latin typeface="Abadi" panose="020B0604020104020204" pitchFamily="34" charset="0"/>
            </a:rPr>
            <a:t>GRI</a:t>
          </a:r>
        </a:p>
      </xdr:txBody>
    </xdr:sp>
    <xdr:clientData/>
  </xdr:twoCellAnchor>
  <xdr:twoCellAnchor>
    <xdr:from>
      <xdr:col>6</xdr:col>
      <xdr:colOff>2057399</xdr:colOff>
      <xdr:row>1</xdr:row>
      <xdr:rowOff>0</xdr:rowOff>
    </xdr:from>
    <xdr:to>
      <xdr:col>6</xdr:col>
      <xdr:colOff>2921399</xdr:colOff>
      <xdr:row>2</xdr:row>
      <xdr:rowOff>93300</xdr:rowOff>
    </xdr:to>
    <xdr:sp macro="" textlink="">
      <xdr:nvSpPr>
        <xdr:cNvPr id="4" name="Retângulo: Cantos Arredondados 3">
          <a:hlinkClick xmlns:r="http://schemas.openxmlformats.org/officeDocument/2006/relationships" r:id="rId7"/>
          <a:extLst>
            <a:ext uri="{FF2B5EF4-FFF2-40B4-BE49-F238E27FC236}">
              <a16:creationId xmlns:a16="http://schemas.microsoft.com/office/drawing/2014/main" id="{A8560DA5-8FE5-4E23-9B1E-80FAB2C92406}"/>
            </a:ext>
          </a:extLst>
        </xdr:cNvPr>
        <xdr:cNvSpPr/>
      </xdr:nvSpPr>
      <xdr:spPr>
        <a:xfrm>
          <a:off x="9010649" y="190500"/>
          <a:ext cx="864000" cy="360000"/>
        </a:xfrm>
        <a:prstGeom prst="roundRect">
          <a:avLst/>
        </a:prstGeom>
        <a:solidFill>
          <a:srgbClr val="006A6F"/>
        </a:solidFill>
        <a:ln w="2857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800">
              <a:latin typeface="Abadi" panose="020B0604020104020204" pitchFamily="34" charset="0"/>
            </a:rPr>
            <a:t>SASB</a:t>
          </a:r>
        </a:p>
      </xdr:txBody>
    </xdr:sp>
    <xdr:clientData/>
  </xdr:twoCellAnchor>
  <xdr:twoCellAnchor>
    <xdr:from>
      <xdr:col>7</xdr:col>
      <xdr:colOff>166686</xdr:colOff>
      <xdr:row>1</xdr:row>
      <xdr:rowOff>0</xdr:rowOff>
    </xdr:from>
    <xdr:to>
      <xdr:col>8</xdr:col>
      <xdr:colOff>268686</xdr:colOff>
      <xdr:row>2</xdr:row>
      <xdr:rowOff>93300</xdr:rowOff>
    </xdr:to>
    <xdr:sp macro="" textlink="">
      <xdr:nvSpPr>
        <xdr:cNvPr id="6" name="Retângulo: Cantos Arredondados 5">
          <a:hlinkClick xmlns:r="http://schemas.openxmlformats.org/officeDocument/2006/relationships" r:id="rId8"/>
          <a:extLst>
            <a:ext uri="{FF2B5EF4-FFF2-40B4-BE49-F238E27FC236}">
              <a16:creationId xmlns:a16="http://schemas.microsoft.com/office/drawing/2014/main" id="{E7CC7CBF-5B23-4A4A-BA44-16BA24111408}"/>
            </a:ext>
          </a:extLst>
        </xdr:cNvPr>
        <xdr:cNvSpPr/>
      </xdr:nvSpPr>
      <xdr:spPr>
        <a:xfrm>
          <a:off x="10072686" y="190500"/>
          <a:ext cx="864000" cy="360000"/>
        </a:xfrm>
        <a:prstGeom prst="roundRect">
          <a:avLst/>
        </a:prstGeom>
        <a:solidFill>
          <a:srgbClr val="006A6F"/>
        </a:solidFill>
        <a:ln w="2857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800">
              <a:latin typeface="Abadi" panose="020B0604020104020204" pitchFamily="34" charset="0"/>
            </a:rPr>
            <a:t>TCFD</a:t>
          </a:r>
        </a:p>
      </xdr:txBody>
    </xdr:sp>
    <xdr:clientData/>
  </xdr:twoCellAnchor>
  <xdr:twoCellAnchor>
    <xdr:from>
      <xdr:col>8</xdr:col>
      <xdr:colOff>466724</xdr:colOff>
      <xdr:row>1</xdr:row>
      <xdr:rowOff>0</xdr:rowOff>
    </xdr:from>
    <xdr:to>
      <xdr:col>9</xdr:col>
      <xdr:colOff>568724</xdr:colOff>
      <xdr:row>2</xdr:row>
      <xdr:rowOff>93300</xdr:rowOff>
    </xdr:to>
    <xdr:sp macro="" textlink="">
      <xdr:nvSpPr>
        <xdr:cNvPr id="8" name="Retângulo: Cantos Arredondados 7">
          <a:hlinkClick xmlns:r="http://schemas.openxmlformats.org/officeDocument/2006/relationships" r:id="rId9"/>
          <a:extLst>
            <a:ext uri="{FF2B5EF4-FFF2-40B4-BE49-F238E27FC236}">
              <a16:creationId xmlns:a16="http://schemas.microsoft.com/office/drawing/2014/main" id="{977F60D1-9E37-43FD-8EC2-F3F27A1434A4}"/>
            </a:ext>
          </a:extLst>
        </xdr:cNvPr>
        <xdr:cNvSpPr/>
      </xdr:nvSpPr>
      <xdr:spPr>
        <a:xfrm>
          <a:off x="11134724" y="190500"/>
          <a:ext cx="864000" cy="360000"/>
        </a:xfrm>
        <a:prstGeom prst="roundRect">
          <a:avLst/>
        </a:prstGeom>
        <a:solidFill>
          <a:srgbClr val="006A6F"/>
        </a:solidFill>
        <a:ln w="2857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800">
              <a:latin typeface="Abadi" panose="020B0604020104020204" pitchFamily="34" charset="0"/>
            </a:rPr>
            <a:t>Performance Data</a:t>
          </a:r>
        </a:p>
      </xdr:txBody>
    </xdr:sp>
    <xdr:clientData/>
  </xdr:twoCellAnchor>
  <xdr:twoCellAnchor>
    <xdr:from>
      <xdr:col>5</xdr:col>
      <xdr:colOff>314325</xdr:colOff>
      <xdr:row>1</xdr:row>
      <xdr:rowOff>0</xdr:rowOff>
    </xdr:from>
    <xdr:to>
      <xdr:col>6</xdr:col>
      <xdr:colOff>797325</xdr:colOff>
      <xdr:row>2</xdr:row>
      <xdr:rowOff>93300</xdr:rowOff>
    </xdr:to>
    <xdr:sp macro="" textlink="">
      <xdr:nvSpPr>
        <xdr:cNvPr id="9" name="Retângulo: Cantos Arredondados 8">
          <a:hlinkClick xmlns:r="http://schemas.openxmlformats.org/officeDocument/2006/relationships" r:id="rId10"/>
          <a:extLst>
            <a:ext uri="{FF2B5EF4-FFF2-40B4-BE49-F238E27FC236}">
              <a16:creationId xmlns:a16="http://schemas.microsoft.com/office/drawing/2014/main" id="{84DF241B-AC15-4BF2-B924-65F04BD67431}"/>
            </a:ext>
          </a:extLst>
        </xdr:cNvPr>
        <xdr:cNvSpPr/>
      </xdr:nvSpPr>
      <xdr:spPr>
        <a:xfrm>
          <a:off x="6886575" y="190500"/>
          <a:ext cx="864000" cy="360000"/>
        </a:xfrm>
        <a:prstGeom prst="roundRect">
          <a:avLst/>
        </a:prstGeom>
        <a:solidFill>
          <a:srgbClr val="006A6F"/>
        </a:solidFill>
        <a:ln w="2857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800">
              <a:latin typeface="Abadi" panose="020B0604020104020204" pitchFamily="34" charset="0"/>
            </a:rPr>
            <a:t>Sumário</a:t>
          </a:r>
        </a:p>
      </xdr:txBody>
    </xdr:sp>
    <xdr:clientData/>
  </xdr:twoCellAnchor>
</xdr:wsDr>
</file>

<file path=xl/drawings/drawing8.xml><?xml version="1.0" encoding="utf-8"?>
<c:userShapes xmlns:c="http://schemas.openxmlformats.org/drawingml/2006/chart">
  <cdr:relSizeAnchor xmlns:cdr="http://schemas.openxmlformats.org/drawingml/2006/chartDrawing">
    <cdr:from>
      <cdr:x>0.32372</cdr:x>
      <cdr:y>0.34898</cdr:y>
    </cdr:from>
    <cdr:to>
      <cdr:x>0.44025</cdr:x>
      <cdr:y>0.42982</cdr:y>
    </cdr:to>
    <cdr:sp macro="" textlink="">
      <cdr:nvSpPr>
        <cdr:cNvPr id="2" name="CaixaDeTexto 1">
          <a:extLst xmlns:a="http://schemas.openxmlformats.org/drawingml/2006/main">
            <a:ext uri="{FF2B5EF4-FFF2-40B4-BE49-F238E27FC236}">
              <a16:creationId xmlns:a16="http://schemas.microsoft.com/office/drawing/2014/main" id="{820E0989-A686-4A15-A2E1-411C1DF15997}"/>
            </a:ext>
          </a:extLst>
        </cdr:cNvPr>
        <cdr:cNvSpPr txBox="1"/>
      </cdr:nvSpPr>
      <cdr:spPr>
        <a:xfrm xmlns:a="http://schemas.openxmlformats.org/drawingml/2006/main">
          <a:off x="1672780" y="917421"/>
          <a:ext cx="602147" cy="21252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pt-BR" sz="900" b="1">
              <a:latin typeface="+mj-lt"/>
            </a:rPr>
            <a:t>75,38</a:t>
          </a:r>
        </a:p>
      </cdr:txBody>
    </cdr:sp>
  </cdr:relSizeAnchor>
  <cdr:relSizeAnchor xmlns:cdr="http://schemas.openxmlformats.org/drawingml/2006/chartDrawing">
    <cdr:from>
      <cdr:x>0.55115</cdr:x>
      <cdr:y>0.39477</cdr:y>
    </cdr:from>
    <cdr:to>
      <cdr:x>0.66767</cdr:x>
      <cdr:y>0.48551</cdr:y>
    </cdr:to>
    <cdr:sp macro="" textlink="">
      <cdr:nvSpPr>
        <cdr:cNvPr id="3" name="CaixaDeTexto 2">
          <a:extLst xmlns:a="http://schemas.openxmlformats.org/drawingml/2006/main">
            <a:ext uri="{FF2B5EF4-FFF2-40B4-BE49-F238E27FC236}">
              <a16:creationId xmlns:a16="http://schemas.microsoft.com/office/drawing/2014/main" id="{95D082B2-B612-484A-BC2C-5F67F0CCA201}"/>
            </a:ext>
          </a:extLst>
        </cdr:cNvPr>
        <cdr:cNvSpPr txBox="1"/>
      </cdr:nvSpPr>
      <cdr:spPr>
        <a:xfrm xmlns:a="http://schemas.openxmlformats.org/drawingml/2006/main">
          <a:off x="2847982" y="1037798"/>
          <a:ext cx="602095" cy="238546"/>
        </a:xfrm>
        <a:prstGeom xmlns:a="http://schemas.openxmlformats.org/drawingml/2006/main" prst="rect">
          <a:avLst/>
        </a:prstGeom>
        <a:noFill xmlns:a="http://schemas.openxmlformats.org/drawingml/2006/main"/>
      </cdr:spPr>
      <cdr:txBody>
        <a:bodyPr xmlns:a="http://schemas.openxmlformats.org/drawingml/2006/main" vertOverflow="clip" wrap="square" rtlCol="0"/>
        <a:lstStyle xmlns:a="http://schemas.openxmlformats.org/drawingml/2006/main"/>
        <a:p xmlns:a="http://schemas.openxmlformats.org/drawingml/2006/main">
          <a:pPr algn="ctr"/>
          <a:r>
            <a:rPr lang="pt-BR" sz="900" b="1">
              <a:latin typeface="+mj-lt"/>
            </a:rPr>
            <a:t>65,91</a:t>
          </a:r>
        </a:p>
      </cdr:txBody>
    </cdr:sp>
  </cdr:relSizeAnchor>
  <cdr:relSizeAnchor xmlns:cdr="http://schemas.openxmlformats.org/drawingml/2006/chartDrawing">
    <cdr:from>
      <cdr:x>0.08594</cdr:x>
      <cdr:y>0.24028</cdr:y>
    </cdr:from>
    <cdr:to>
      <cdr:x>0.20247</cdr:x>
      <cdr:y>0.32112</cdr:y>
    </cdr:to>
    <cdr:sp macro="" textlink="">
      <cdr:nvSpPr>
        <cdr:cNvPr id="5" name="CaixaDeTexto 4">
          <a:extLst xmlns:a="http://schemas.openxmlformats.org/drawingml/2006/main">
            <a:ext uri="{FF2B5EF4-FFF2-40B4-BE49-F238E27FC236}">
              <a16:creationId xmlns:a16="http://schemas.microsoft.com/office/drawing/2014/main" id="{C576498D-F157-18F8-2604-855F65AAE3A9}"/>
            </a:ext>
          </a:extLst>
        </cdr:cNvPr>
        <cdr:cNvSpPr txBox="1"/>
      </cdr:nvSpPr>
      <cdr:spPr>
        <a:xfrm xmlns:a="http://schemas.openxmlformats.org/drawingml/2006/main">
          <a:off x="444055" y="631671"/>
          <a:ext cx="602147" cy="21252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pt-BR" sz="900" b="1">
              <a:latin typeface="+mj-lt"/>
            </a:rPr>
            <a:t>95,27</a:t>
          </a:r>
        </a:p>
      </cdr:txBody>
    </cdr:sp>
  </cdr:relSizeAnchor>
</c:userShapes>
</file>

<file path=xl/drawings/drawing9.xml><?xml version="1.0" encoding="utf-8"?>
<c:userShapes xmlns:c="http://schemas.openxmlformats.org/drawingml/2006/chart">
  <cdr:relSizeAnchor xmlns:cdr="http://schemas.openxmlformats.org/drawingml/2006/chartDrawing">
    <cdr:from>
      <cdr:x>0.31996</cdr:x>
      <cdr:y>0.27209</cdr:y>
    </cdr:from>
    <cdr:to>
      <cdr:x>0.43649</cdr:x>
      <cdr:y>0.37533</cdr:y>
    </cdr:to>
    <cdr:sp macro="" textlink="">
      <cdr:nvSpPr>
        <cdr:cNvPr id="2" name="CaixaDeTexto 1">
          <a:extLst xmlns:a="http://schemas.openxmlformats.org/drawingml/2006/main">
            <a:ext uri="{FF2B5EF4-FFF2-40B4-BE49-F238E27FC236}">
              <a16:creationId xmlns:a16="http://schemas.microsoft.com/office/drawing/2014/main" id="{820E0989-A686-4A15-A2E1-411C1DF15997}"/>
            </a:ext>
          </a:extLst>
        </cdr:cNvPr>
        <cdr:cNvSpPr txBox="1"/>
      </cdr:nvSpPr>
      <cdr:spPr>
        <a:xfrm xmlns:a="http://schemas.openxmlformats.org/drawingml/2006/main">
          <a:off x="1671619" y="526113"/>
          <a:ext cx="608807" cy="19962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pt-BR" sz="900" b="1">
              <a:latin typeface="+mj-lt"/>
            </a:rPr>
            <a:t>100,46</a:t>
          </a:r>
        </a:p>
      </cdr:txBody>
    </cdr:sp>
  </cdr:relSizeAnchor>
  <cdr:relSizeAnchor xmlns:cdr="http://schemas.openxmlformats.org/drawingml/2006/chartDrawing">
    <cdr:from>
      <cdr:x>0.553</cdr:x>
      <cdr:y>0.27416</cdr:y>
    </cdr:from>
    <cdr:to>
      <cdr:x>0.66952</cdr:x>
      <cdr:y>0.38556</cdr:y>
    </cdr:to>
    <cdr:sp macro="" textlink="">
      <cdr:nvSpPr>
        <cdr:cNvPr id="3" name="CaixaDeTexto 2">
          <a:extLst xmlns:a="http://schemas.openxmlformats.org/drawingml/2006/main">
            <a:ext uri="{FF2B5EF4-FFF2-40B4-BE49-F238E27FC236}">
              <a16:creationId xmlns:a16="http://schemas.microsoft.com/office/drawing/2014/main" id="{95D082B2-B612-484A-BC2C-5F67F0CCA201}"/>
            </a:ext>
          </a:extLst>
        </cdr:cNvPr>
        <cdr:cNvSpPr txBox="1"/>
      </cdr:nvSpPr>
      <cdr:spPr>
        <a:xfrm xmlns:a="http://schemas.openxmlformats.org/drawingml/2006/main">
          <a:off x="2889128" y="574495"/>
          <a:ext cx="608754" cy="233438"/>
        </a:xfrm>
        <a:prstGeom xmlns:a="http://schemas.openxmlformats.org/drawingml/2006/main" prst="rect">
          <a:avLst/>
        </a:prstGeom>
        <a:noFill xmlns:a="http://schemas.openxmlformats.org/drawingml/2006/main"/>
      </cdr:spPr>
      <cdr:txBody>
        <a:bodyPr xmlns:a="http://schemas.openxmlformats.org/drawingml/2006/main" vertOverflow="clip" wrap="square" rtlCol="0"/>
        <a:lstStyle xmlns:a="http://schemas.openxmlformats.org/drawingml/2006/main"/>
        <a:p xmlns:a="http://schemas.openxmlformats.org/drawingml/2006/main">
          <a:pPr algn="ctr"/>
          <a:r>
            <a:rPr lang="pt-BR" sz="900" b="1">
              <a:latin typeface="+mj-lt"/>
            </a:rPr>
            <a:t>98,56</a:t>
          </a:r>
        </a:p>
      </cdr:txBody>
    </cdr:sp>
  </cdr:relSizeAnchor>
  <cdr:relSizeAnchor xmlns:cdr="http://schemas.openxmlformats.org/drawingml/2006/chartDrawing">
    <cdr:from>
      <cdr:x>0.08502</cdr:x>
      <cdr:y>0.15388</cdr:y>
    </cdr:from>
    <cdr:to>
      <cdr:x>0.20154</cdr:x>
      <cdr:y>0.25303</cdr:y>
    </cdr:to>
    <cdr:sp macro="" textlink="">
      <cdr:nvSpPr>
        <cdr:cNvPr id="4" name="CaixaDeTexto 3">
          <a:extLst xmlns:a="http://schemas.openxmlformats.org/drawingml/2006/main">
            <a:ext uri="{FF2B5EF4-FFF2-40B4-BE49-F238E27FC236}">
              <a16:creationId xmlns:a16="http://schemas.microsoft.com/office/drawing/2014/main" id="{B7189585-2342-489A-B0B9-0A004CDD8860}"/>
            </a:ext>
          </a:extLst>
        </cdr:cNvPr>
        <cdr:cNvSpPr txBox="1"/>
      </cdr:nvSpPr>
      <cdr:spPr>
        <a:xfrm xmlns:a="http://schemas.openxmlformats.org/drawingml/2006/main">
          <a:off x="444184" y="297530"/>
          <a:ext cx="608754" cy="19171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pt-BR" sz="900" b="1">
              <a:latin typeface="+mj-lt"/>
            </a:rPr>
            <a:t>124,47</a:t>
          </a:r>
        </a:p>
      </cdr:txBody>
    </cdr:sp>
  </cdr:relSizeAnchor>
</c:userShapes>
</file>

<file path=xl/theme/theme1.xml><?xml version="1.0" encoding="utf-8"?>
<a:theme xmlns:a="http://schemas.openxmlformats.org/drawingml/2006/main" name="Tema do Office">
  <a:themeElements>
    <a:clrScheme name="Enauta">
      <a:dk1>
        <a:sysClr val="windowText" lastClr="000000"/>
      </a:dk1>
      <a:lt1>
        <a:sysClr val="window" lastClr="FFFFFF"/>
      </a:lt1>
      <a:dk2>
        <a:srgbClr val="F9564E"/>
      </a:dk2>
      <a:lt2>
        <a:srgbClr val="E7E6E6"/>
      </a:lt2>
      <a:accent1>
        <a:srgbClr val="006A6F"/>
      </a:accent1>
      <a:accent2>
        <a:srgbClr val="FC680D"/>
      </a:accent2>
      <a:accent3>
        <a:srgbClr val="00ACEC"/>
      </a:accent3>
      <a:accent4>
        <a:srgbClr val="FF9800"/>
      </a:accent4>
      <a:accent5>
        <a:srgbClr val="874E17"/>
      </a:accent5>
      <a:accent6>
        <a:srgbClr val="FFBB00"/>
      </a:accent6>
      <a:hlink>
        <a:srgbClr val="8CACC9"/>
      </a:hlink>
      <a:folHlink>
        <a:srgbClr val="F9564E"/>
      </a:folHlink>
    </a:clrScheme>
    <a:fontScheme name="Enauta">
      <a:majorFont>
        <a:latin typeface="Fira Sans"/>
        <a:ea typeface=""/>
        <a:cs typeface=""/>
      </a:majorFont>
      <a:minorFont>
        <a:latin typeface="Fira Sans"/>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enauta.com.br/como-fazemos/relatorios-de-sustentabilidade/" TargetMode="External"/><Relationship Id="rId1" Type="http://schemas.openxmlformats.org/officeDocument/2006/relationships/hyperlink" Target="https://comunicacao.enauta.com.br/ras21/"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hyperlink" Target="https://www.enauta.com.br/como-fazemos/relatorios-de-sustentabilidade/" TargetMode="External"/><Relationship Id="rId2" Type="http://schemas.openxmlformats.org/officeDocument/2006/relationships/hyperlink" Target="https://www.enauta.com.br/investidores/contato/fale-com-ri/" TargetMode="External"/><Relationship Id="rId1" Type="http://schemas.openxmlformats.org/officeDocument/2006/relationships/hyperlink" Target="https://canalconfidencial.com.br/enauta/" TargetMode="External"/><Relationship Id="rId5" Type="http://schemas.openxmlformats.org/officeDocument/2006/relationships/drawing" Target="../drawings/drawing13.xml"/><Relationship Id="rId4"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4.xml"/><Relationship Id="rId2" Type="http://schemas.openxmlformats.org/officeDocument/2006/relationships/printerSettings" Target="../printerSettings/printerSettings11.bin"/><Relationship Id="rId1" Type="http://schemas.openxmlformats.org/officeDocument/2006/relationships/hyperlink" Target="https://www.enauta.com.br/como-fazemos/relatorios-de-sustentabilidade/" TargetMode="Externa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6.xml"/><Relationship Id="rId2" Type="http://schemas.openxmlformats.org/officeDocument/2006/relationships/printerSettings" Target="../printerSettings/printerSettings12.bin"/><Relationship Id="rId1" Type="http://schemas.openxmlformats.org/officeDocument/2006/relationships/hyperlink" Target="https://www.enauta.com.br/como-fazemos/relatorios-de-sustentabilidade/" TargetMode="External"/></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hyperlink" Target="https://www.enauta.com.br/como-fazemos/relatorios-de-sustentabilidade/" TargetMode="External"/><Relationship Id="rId1" Type="http://schemas.openxmlformats.org/officeDocument/2006/relationships/hyperlink" Target="https://www.enauta.com.br/como-fazemos/sociedade/" TargetMode="External"/><Relationship Id="rId4"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enauta.com.br/onde-estamos/mapa-interativo/" TargetMode="External"/><Relationship Id="rId2" Type="http://schemas.openxmlformats.org/officeDocument/2006/relationships/hyperlink" Target="https://www.enauta.com.br/investidores/informacoes-para-o-mercado/central-de-resultados/" TargetMode="External"/><Relationship Id="rId1" Type="http://schemas.openxmlformats.org/officeDocument/2006/relationships/hyperlink" Target="https://www.enauta.com.br/como-fazemos/relatorios-de-sustentabilidade/"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mailto:enauta@enauta.com.br." TargetMode="External"/><Relationship Id="rId1" Type="http://schemas.openxmlformats.org/officeDocument/2006/relationships/hyperlink" Target="https://www.enauta.com.br/investidores/informacoes-para-o-mercado/central-de-resultados/" TargetMode="External"/><Relationship Id="rId4"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s://www.cdp.net/en/responses?utf8=%E2%9C%93&amp;queries%5Bname%5D=enauta" TargetMode="External"/><Relationship Id="rId1" Type="http://schemas.openxmlformats.org/officeDocument/2006/relationships/hyperlink" Target="https://registropublicodeemissoes.fgv.br/participantes/2340" TargetMode="External"/><Relationship Id="rId4"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8.bin"/><Relationship Id="rId1" Type="http://schemas.openxmlformats.org/officeDocument/2006/relationships/hyperlink" Target="https://www.enauta.com.br/como-fazemos/relatorios-de-sustentabilidade/" TargetMode="External"/></Relationships>
</file>

<file path=xl/worksheets/_rels/sheet9.xml.rels><?xml version="1.0" encoding="UTF-8" standalone="yes"?>
<Relationships xmlns="http://schemas.openxmlformats.org/package/2006/relationships"><Relationship Id="rId8" Type="http://schemas.openxmlformats.org/officeDocument/2006/relationships/hyperlink" Target="https://www.enauta.com.br/investidores/informacoes-para-o-mercado/publicacoes-cvm/" TargetMode="External"/><Relationship Id="rId13" Type="http://schemas.openxmlformats.org/officeDocument/2006/relationships/drawing" Target="../drawings/drawing12.xml"/><Relationship Id="rId3" Type="http://schemas.openxmlformats.org/officeDocument/2006/relationships/hyperlink" Target="https://www.enauta.com.br/investidores/informacoes-para-o-mercado/publicacoes-cvm/" TargetMode="External"/><Relationship Id="rId7" Type="http://schemas.openxmlformats.org/officeDocument/2006/relationships/hyperlink" Target="https://api.mziq.com/mzfilemanager/v2/d/58581687-ef6b-4185-99f8-7189e4d08a71/f5186337-c7d0-c6b1-f1e7-871eef730ec8?origin=1" TargetMode="External"/><Relationship Id="rId12" Type="http://schemas.openxmlformats.org/officeDocument/2006/relationships/printerSettings" Target="../printerSettings/printerSettings9.bin"/><Relationship Id="rId2" Type="http://schemas.openxmlformats.org/officeDocument/2006/relationships/hyperlink" Target="https://www.enauta.com.br/investidores/informacoes-para-o-mercado/publicacoes-cvm/" TargetMode="External"/><Relationship Id="rId1" Type="http://schemas.openxmlformats.org/officeDocument/2006/relationships/hyperlink" Target="https://api.mziq.com/mzfilemanager/v2/d/58581687-ef6b-4185-99f8-7189e4d08a71/11b7a931-34a2-3216-e787-e1a00ead6401?origin=1" TargetMode="External"/><Relationship Id="rId6" Type="http://schemas.openxmlformats.org/officeDocument/2006/relationships/hyperlink" Target="https://www.enauta.com.br/investidores/informacoes-para-o-mercado/publicacoes-cvm/" TargetMode="External"/><Relationship Id="rId11" Type="http://schemas.openxmlformats.org/officeDocument/2006/relationships/hyperlink" Target="https://s3.amazonaws.com/mz-filemanager/undefined/b6d85cf0-949d-4d5e-bb39-5decab25e063_CODIGOCONDUTAENAUTAVERTICALLINK-4.pdf" TargetMode="External"/><Relationship Id="rId5" Type="http://schemas.openxmlformats.org/officeDocument/2006/relationships/hyperlink" Target="https://www.enauta.com.br/como-fazemos/relatorios-de-sustentabilidade/" TargetMode="External"/><Relationship Id="rId10" Type="http://schemas.openxmlformats.org/officeDocument/2006/relationships/hyperlink" Target="https://api.mziq.com/mzfilemanager/v2/d/58581687-ef6b-4185-99f8-7189e4d08a71/9802cff7-2ee9-65c4-f240-fab815e02ca6?origin=1" TargetMode="External"/><Relationship Id="rId4" Type="http://schemas.openxmlformats.org/officeDocument/2006/relationships/hyperlink" Target="https://www.enauta.com.br/investidores/a-enauta-para-investidores/assembleias-e-reunioes/" TargetMode="External"/><Relationship Id="rId9" Type="http://schemas.openxmlformats.org/officeDocument/2006/relationships/hyperlink" Target="https://api.mziq.com/mzfilemanager/v2/d/58581687-ef6b-4185-99f8-7189e4d08a71/1f97f6da-fe76-8e64-34d1-d6101a26cd3b?origi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AC18CE-4BEE-47DA-A478-7D38C1C505C5}">
  <sheetPr>
    <pageSetUpPr fitToPage="1"/>
  </sheetPr>
  <dimension ref="B1:P18"/>
  <sheetViews>
    <sheetView showGridLines="0" showRowColHeaders="0" tabSelected="1" zoomScaleNormal="100" workbookViewId="0">
      <selection activeCell="D19" sqref="D19"/>
    </sheetView>
  </sheetViews>
  <sheetFormatPr defaultColWidth="9" defaultRowHeight="15" x14ac:dyDescent="0.25"/>
  <cols>
    <col min="1" max="1" width="2.5" customWidth="1"/>
    <col min="2" max="2" width="6.25" customWidth="1"/>
    <col min="3" max="10" width="12.5" customWidth="1"/>
    <col min="11" max="12" width="3" customWidth="1"/>
    <col min="13" max="15" width="12.5" customWidth="1"/>
    <col min="16" max="16" width="6.25" customWidth="1"/>
  </cols>
  <sheetData>
    <row r="1" spans="2:16" x14ac:dyDescent="0.25">
      <c r="B1" s="1"/>
      <c r="C1" s="1"/>
      <c r="D1" s="1"/>
      <c r="E1" s="1"/>
      <c r="F1" s="1"/>
      <c r="G1" s="1"/>
      <c r="H1" s="1"/>
      <c r="I1" s="1"/>
      <c r="J1" s="1"/>
      <c r="K1" s="1"/>
      <c r="L1" s="2"/>
      <c r="M1" s="2"/>
      <c r="N1" s="2"/>
      <c r="O1" s="2"/>
      <c r="P1" s="2"/>
    </row>
    <row r="2" spans="2:16" s="2" customFormat="1" ht="12.75" x14ac:dyDescent="0.2">
      <c r="B2" s="1"/>
      <c r="C2" s="1"/>
      <c r="D2" s="1"/>
      <c r="E2" s="1"/>
      <c r="F2" s="1"/>
      <c r="G2" s="1"/>
      <c r="H2" s="1"/>
      <c r="I2" s="1"/>
      <c r="J2" s="1"/>
      <c r="K2" s="1"/>
    </row>
    <row r="3" spans="2:16" s="2" customFormat="1" ht="12.75" x14ac:dyDescent="0.2">
      <c r="B3" s="1"/>
      <c r="C3" s="1"/>
      <c r="D3" s="1"/>
      <c r="E3" s="1"/>
      <c r="F3" s="1"/>
      <c r="G3" s="1"/>
      <c r="H3" s="1"/>
      <c r="I3" s="1"/>
      <c r="J3" s="1"/>
      <c r="K3" s="1"/>
    </row>
    <row r="4" spans="2:16" s="2" customFormat="1" ht="12.75" x14ac:dyDescent="0.2">
      <c r="B4" s="1"/>
      <c r="C4" s="1"/>
      <c r="D4" s="1"/>
      <c r="E4" s="1"/>
      <c r="F4" s="1"/>
      <c r="G4" s="1"/>
      <c r="H4" s="1"/>
      <c r="I4" s="1"/>
      <c r="J4" s="1"/>
      <c r="K4" s="1"/>
    </row>
    <row r="5" spans="2:16" ht="46.5" x14ac:dyDescent="0.7">
      <c r="B5" s="3"/>
      <c r="C5" s="10" t="s">
        <v>0</v>
      </c>
      <c r="D5" s="3"/>
      <c r="E5" s="3"/>
      <c r="F5" s="3"/>
      <c r="G5" s="3"/>
      <c r="H5" s="3"/>
      <c r="I5" s="3"/>
      <c r="J5" s="3"/>
      <c r="K5" s="4"/>
      <c r="L5" s="5"/>
    </row>
    <row r="6" spans="2:16" s="2" customFormat="1" x14ac:dyDescent="0.2">
      <c r="B6" s="1"/>
      <c r="C6" s="1"/>
      <c r="D6" s="1"/>
      <c r="E6" s="1"/>
      <c r="F6" s="1"/>
      <c r="G6" s="1"/>
      <c r="H6" s="1"/>
      <c r="I6" s="1"/>
      <c r="J6" s="1"/>
      <c r="K6" s="4"/>
      <c r="L6" s="5"/>
    </row>
    <row r="7" spans="2:16" s="8" customFormat="1" ht="15.75" customHeight="1" x14ac:dyDescent="0.25">
      <c r="B7" s="6"/>
      <c r="C7" s="151" t="s">
        <v>1</v>
      </c>
      <c r="D7" s="151"/>
      <c r="E7" s="151"/>
      <c r="F7" s="151"/>
      <c r="G7" s="151"/>
      <c r="H7" s="151"/>
      <c r="I7" s="151"/>
      <c r="J7" s="151"/>
      <c r="K7" s="4"/>
      <c r="L7" s="5"/>
      <c r="M7" s="5"/>
      <c r="N7" s="5"/>
      <c r="O7" s="5"/>
      <c r="P7" s="7"/>
    </row>
    <row r="8" spans="2:16" ht="15" customHeight="1" x14ac:dyDescent="0.25">
      <c r="B8" s="3"/>
      <c r="C8" s="151"/>
      <c r="D8" s="151"/>
      <c r="E8" s="151"/>
      <c r="F8" s="151"/>
      <c r="G8" s="151"/>
      <c r="H8" s="151"/>
      <c r="I8" s="151"/>
      <c r="J8" s="151"/>
      <c r="K8" s="4"/>
      <c r="L8" s="5"/>
      <c r="M8" s="5"/>
      <c r="N8" s="5"/>
      <c r="O8" s="5"/>
    </row>
    <row r="9" spans="2:16" ht="15" customHeight="1" x14ac:dyDescent="0.25">
      <c r="B9" s="3"/>
      <c r="C9" s="151"/>
      <c r="D9" s="151"/>
      <c r="E9" s="151"/>
      <c r="F9" s="151"/>
      <c r="G9" s="151"/>
      <c r="H9" s="151"/>
      <c r="I9" s="151"/>
      <c r="J9" s="151"/>
      <c r="K9" s="4"/>
      <c r="L9" s="5"/>
      <c r="M9" s="5"/>
      <c r="N9" s="5"/>
      <c r="O9" s="5"/>
    </row>
    <row r="10" spans="2:16" ht="15" customHeight="1" x14ac:dyDescent="0.25">
      <c r="B10" s="3"/>
      <c r="C10" s="151"/>
      <c r="D10" s="151"/>
      <c r="E10" s="151"/>
      <c r="F10" s="151"/>
      <c r="G10" s="151"/>
      <c r="H10" s="151"/>
      <c r="I10" s="151"/>
      <c r="J10" s="151"/>
      <c r="K10" s="4"/>
      <c r="L10" s="5"/>
      <c r="M10" s="5"/>
      <c r="N10" s="5"/>
      <c r="O10" s="5"/>
    </row>
    <row r="11" spans="2:16" ht="15" customHeight="1" x14ac:dyDescent="0.25">
      <c r="B11" s="3"/>
      <c r="C11" s="151"/>
      <c r="D11" s="151"/>
      <c r="E11" s="151"/>
      <c r="F11" s="151"/>
      <c r="G11" s="151"/>
      <c r="H11" s="151"/>
      <c r="I11" s="151"/>
      <c r="J11" s="151"/>
      <c r="K11" s="4"/>
      <c r="L11" s="5"/>
      <c r="M11" s="5"/>
      <c r="N11" s="5"/>
      <c r="O11" s="5"/>
    </row>
    <row r="12" spans="2:16" ht="15" customHeight="1" x14ac:dyDescent="0.25">
      <c r="B12" s="3"/>
      <c r="C12" s="151"/>
      <c r="D12" s="151"/>
      <c r="E12" s="151"/>
      <c r="F12" s="151"/>
      <c r="G12" s="151"/>
      <c r="H12" s="151"/>
      <c r="I12" s="151"/>
      <c r="J12" s="151"/>
      <c r="K12" s="4"/>
      <c r="L12" s="5"/>
      <c r="M12" s="5"/>
      <c r="N12" s="5"/>
      <c r="O12" s="5"/>
    </row>
    <row r="13" spans="2:16" ht="15" customHeight="1" x14ac:dyDescent="0.25">
      <c r="B13" s="3"/>
      <c r="C13" s="151"/>
      <c r="D13" s="151"/>
      <c r="E13" s="151"/>
      <c r="F13" s="151"/>
      <c r="G13" s="151"/>
      <c r="H13" s="151"/>
      <c r="I13" s="151"/>
      <c r="J13" s="151"/>
      <c r="K13" s="4"/>
      <c r="L13" s="5"/>
      <c r="M13" s="5"/>
      <c r="N13" s="5"/>
      <c r="O13" s="5"/>
    </row>
    <row r="14" spans="2:16" x14ac:dyDescent="0.25">
      <c r="B14" s="3"/>
      <c r="C14" s="151"/>
      <c r="D14" s="151"/>
      <c r="E14" s="151"/>
      <c r="F14" s="151"/>
      <c r="G14" s="151"/>
      <c r="H14" s="151"/>
      <c r="I14" s="151"/>
      <c r="J14" s="151"/>
      <c r="K14" s="4"/>
      <c r="L14" s="5"/>
      <c r="M14" s="5"/>
      <c r="N14" s="5"/>
      <c r="O14" s="5"/>
    </row>
    <row r="15" spans="2:16" x14ac:dyDescent="0.25">
      <c r="B15" s="3"/>
      <c r="C15" s="151"/>
      <c r="D15" s="151"/>
      <c r="E15" s="151"/>
      <c r="F15" s="151"/>
      <c r="G15" s="151"/>
      <c r="H15" s="151"/>
      <c r="I15" s="151"/>
      <c r="J15" s="151"/>
      <c r="K15" s="4"/>
      <c r="L15" s="5"/>
      <c r="M15" s="5"/>
      <c r="N15" s="5"/>
      <c r="O15" s="5"/>
    </row>
    <row r="16" spans="2:16" x14ac:dyDescent="0.25">
      <c r="B16" s="3"/>
      <c r="C16" s="3"/>
      <c r="D16" s="3"/>
      <c r="E16" s="3"/>
      <c r="F16" s="3"/>
      <c r="G16" s="3"/>
      <c r="H16" s="3"/>
      <c r="I16" s="3"/>
      <c r="J16" s="3"/>
      <c r="K16" s="9"/>
    </row>
    <row r="17" spans="2:11" x14ac:dyDescent="0.25">
      <c r="B17" s="3"/>
      <c r="C17" s="152" t="s">
        <v>2</v>
      </c>
      <c r="D17" s="152"/>
      <c r="E17" s="152"/>
      <c r="F17" s="152"/>
      <c r="G17" s="152"/>
      <c r="H17" s="3"/>
      <c r="I17" s="3"/>
      <c r="J17" s="3"/>
      <c r="K17" s="9"/>
    </row>
    <row r="18" spans="2:11" x14ac:dyDescent="0.25">
      <c r="B18" s="3"/>
      <c r="C18" s="3"/>
      <c r="D18" s="3"/>
      <c r="E18" s="3"/>
      <c r="F18" s="3"/>
      <c r="G18" s="3"/>
      <c r="H18" s="3"/>
      <c r="I18" s="3"/>
      <c r="J18" s="3"/>
      <c r="K18" s="9"/>
    </row>
  </sheetData>
  <sheetProtection algorithmName="SHA-512" hashValue="XJU8wcNMs4uxh7sIqZ9hqxDZ3u8h57ibfoRYklZrrRf/vZwImnr1H2fZpWAX8HVm9zE/dnDGOYsCXDiWTx0nHg==" saltValue="T0/amy/YOfCOjU72oV9B1Q==" spinCount="100000" sheet="1" objects="1" scenarios="1" formatCells="0" formatColumns="0" formatRows="0"/>
  <mergeCells count="2">
    <mergeCell ref="C7:J15"/>
    <mergeCell ref="C17:G17"/>
  </mergeCells>
  <hyperlinks>
    <hyperlink ref="C17" r:id="rId1" display=" + Clique aqui e acesse o RAS 2021" xr:uid="{E694D8F9-FFB2-4F38-BE4D-10C38C523173}"/>
    <hyperlink ref="C17:G17" r:id="rId2" display=" + Clique aqui e acesse o RAS 2022" xr:uid="{47755104-61F8-4073-9279-C03CA40BEF39}"/>
  </hyperlinks>
  <pageMargins left="0.511811024" right="0.511811024" top="0.78740157499999996" bottom="0.78740157499999996" header="0.31496062000000002" footer="0.31496062000000002"/>
  <pageSetup paperSize="8" scale="82" fitToHeight="0" orientation="portrait"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C7F12F-4F99-4685-B793-CF2FA4D4C0B8}">
  <sheetPr>
    <pageSetUpPr fitToPage="1"/>
  </sheetPr>
  <dimension ref="A1:L151"/>
  <sheetViews>
    <sheetView showGridLines="0" showRowColHeaders="0" zoomScaleNormal="100" workbookViewId="0">
      <selection activeCell="B9" sqref="B9:J9"/>
    </sheetView>
  </sheetViews>
  <sheetFormatPr defaultColWidth="9" defaultRowHeight="15" outlineLevelRow="1" x14ac:dyDescent="0.25"/>
  <cols>
    <col min="1" max="1" width="2.75" style="112" customWidth="1"/>
    <col min="2" max="2" width="38.75" style="34" customWidth="1"/>
    <col min="3" max="5" width="12.5" style="34" customWidth="1"/>
    <col min="6" max="6" width="5" style="34" customWidth="1"/>
    <col min="7" max="7" width="38.75" style="34" customWidth="1"/>
    <col min="8" max="10" width="12.5" style="34" customWidth="1"/>
    <col min="11" max="11" width="9" style="112"/>
    <col min="12" max="16384" width="9" style="34"/>
  </cols>
  <sheetData>
    <row r="1" spans="1:11" s="32" customFormat="1" ht="15" customHeight="1" x14ac:dyDescent="0.25">
      <c r="B1" s="31"/>
      <c r="C1" s="31"/>
      <c r="D1" s="31"/>
      <c r="E1" s="31"/>
      <c r="F1" s="31"/>
      <c r="G1" s="31"/>
      <c r="H1" s="31"/>
      <c r="I1" s="31"/>
      <c r="J1" s="31"/>
    </row>
    <row r="2" spans="1:11" s="32" customFormat="1" ht="21" customHeight="1" x14ac:dyDescent="0.25">
      <c r="B2" s="31"/>
      <c r="C2" s="31"/>
      <c r="D2" s="31"/>
      <c r="E2" s="31"/>
      <c r="F2" s="31"/>
      <c r="G2" s="31"/>
      <c r="H2" s="31"/>
      <c r="I2" s="31"/>
      <c r="J2" s="31"/>
    </row>
    <row r="3" spans="1:11" s="32" customFormat="1" ht="15" customHeight="1" x14ac:dyDescent="0.25">
      <c r="B3" s="31"/>
      <c r="C3" s="31"/>
      <c r="D3" s="31"/>
      <c r="E3" s="31"/>
      <c r="F3" s="31"/>
      <c r="G3" s="31"/>
      <c r="H3" s="31"/>
      <c r="I3" s="31"/>
      <c r="J3" s="31"/>
    </row>
    <row r="4" spans="1:11" ht="12.75" x14ac:dyDescent="0.25">
      <c r="A4" s="34"/>
      <c r="K4" s="34"/>
    </row>
    <row r="5" spans="1:11" ht="12.75" x14ac:dyDescent="0.25">
      <c r="A5" s="34"/>
      <c r="K5" s="34"/>
    </row>
    <row r="6" spans="1:11" ht="26.25" x14ac:dyDescent="0.25">
      <c r="A6" s="34"/>
      <c r="B6" s="200" t="s">
        <v>810</v>
      </c>
      <c r="C6" s="200"/>
      <c r="D6" s="200"/>
      <c r="E6" s="200"/>
      <c r="F6" s="200"/>
      <c r="G6" s="200"/>
      <c r="H6" s="200"/>
      <c r="I6" s="200"/>
      <c r="J6" s="200"/>
      <c r="K6" s="34"/>
    </row>
    <row r="7" spans="1:11" ht="12.75" x14ac:dyDescent="0.25">
      <c r="A7" s="34"/>
      <c r="K7" s="34"/>
    </row>
    <row r="8" spans="1:11" ht="12.75" x14ac:dyDescent="0.25">
      <c r="A8" s="34"/>
      <c r="K8" s="34"/>
    </row>
    <row r="9" spans="1:11" s="45" customFormat="1" ht="15.75" x14ac:dyDescent="0.25">
      <c r="B9" s="204" t="s">
        <v>586</v>
      </c>
      <c r="C9" s="204"/>
      <c r="D9" s="204"/>
      <c r="E9" s="204"/>
      <c r="F9" s="204"/>
      <c r="G9" s="204"/>
      <c r="H9" s="204"/>
      <c r="I9" s="204"/>
      <c r="J9" s="204"/>
    </row>
    <row r="10" spans="1:11" ht="12.75" x14ac:dyDescent="0.25">
      <c r="A10" s="34"/>
      <c r="K10" s="34"/>
    </row>
    <row r="11" spans="1:11" ht="12.75" x14ac:dyDescent="0.25">
      <c r="A11" s="34"/>
      <c r="K11" s="34"/>
    </row>
    <row r="12" spans="1:11" s="32" customFormat="1" x14ac:dyDescent="0.25">
      <c r="A12" s="112"/>
      <c r="B12" s="205" t="s">
        <v>811</v>
      </c>
      <c r="C12" s="206"/>
      <c r="D12" s="206"/>
      <c r="E12" s="206"/>
      <c r="F12" s="206"/>
      <c r="G12" s="206"/>
      <c r="H12" s="206"/>
      <c r="I12" s="206"/>
      <c r="J12" s="206"/>
      <c r="K12" s="112"/>
    </row>
    <row r="13" spans="1:11" s="32" customFormat="1" hidden="1" outlineLevel="1" x14ac:dyDescent="0.25">
      <c r="A13" s="112"/>
      <c r="K13" s="112"/>
    </row>
    <row r="14" spans="1:11" s="32" customFormat="1" hidden="1" outlineLevel="1" x14ac:dyDescent="0.25">
      <c r="A14" s="112"/>
      <c r="B14" s="46" t="s">
        <v>812</v>
      </c>
      <c r="C14" s="34"/>
      <c r="D14" s="34"/>
      <c r="E14" s="34"/>
      <c r="F14" s="34"/>
      <c r="G14" s="34"/>
      <c r="H14" s="34"/>
      <c r="I14" s="34"/>
      <c r="J14" s="34"/>
      <c r="K14" s="112"/>
    </row>
    <row r="15" spans="1:11" s="32" customFormat="1" hidden="1" outlineLevel="1" x14ac:dyDescent="0.25">
      <c r="A15" s="112"/>
      <c r="B15" s="207" t="s">
        <v>813</v>
      </c>
      <c r="C15" s="207"/>
      <c r="D15" s="207"/>
      <c r="E15" s="207"/>
      <c r="F15" s="207"/>
      <c r="G15" s="207"/>
      <c r="H15" s="207"/>
      <c r="I15" s="207"/>
      <c r="J15" s="207"/>
      <c r="K15" s="112"/>
    </row>
    <row r="16" spans="1:11" s="32" customFormat="1" hidden="1" outlineLevel="1" x14ac:dyDescent="0.25">
      <c r="A16" s="112"/>
      <c r="B16" s="207"/>
      <c r="C16" s="207"/>
      <c r="D16" s="207"/>
      <c r="E16" s="207"/>
      <c r="F16" s="207"/>
      <c r="G16" s="207"/>
      <c r="H16" s="207"/>
      <c r="I16" s="207"/>
      <c r="J16" s="207"/>
      <c r="K16" s="112"/>
    </row>
    <row r="17" spans="1:11" s="32" customFormat="1" hidden="1" outlineLevel="1" x14ac:dyDescent="0.25">
      <c r="A17" s="112"/>
      <c r="B17" s="207"/>
      <c r="C17" s="207"/>
      <c r="D17" s="207"/>
      <c r="E17" s="207"/>
      <c r="F17" s="207"/>
      <c r="G17" s="207"/>
      <c r="H17" s="207"/>
      <c r="I17" s="207"/>
      <c r="J17" s="207"/>
      <c r="K17" s="112"/>
    </row>
    <row r="18" spans="1:11" s="32" customFormat="1" hidden="1" outlineLevel="1" x14ac:dyDescent="0.25">
      <c r="A18" s="112"/>
      <c r="B18" s="207"/>
      <c r="C18" s="207"/>
      <c r="D18" s="207"/>
      <c r="E18" s="207"/>
      <c r="F18" s="207"/>
      <c r="G18" s="207"/>
      <c r="H18" s="207"/>
      <c r="I18" s="207"/>
      <c r="J18" s="207"/>
      <c r="K18" s="112"/>
    </row>
    <row r="19" spans="1:11" s="32" customFormat="1" hidden="1" outlineLevel="1" x14ac:dyDescent="0.25">
      <c r="A19" s="112"/>
      <c r="B19" s="207"/>
      <c r="C19" s="207"/>
      <c r="D19" s="207"/>
      <c r="E19" s="207"/>
      <c r="F19" s="207"/>
      <c r="G19" s="207"/>
      <c r="H19" s="207"/>
      <c r="I19" s="207"/>
      <c r="J19" s="207"/>
      <c r="K19" s="112"/>
    </row>
    <row r="20" spans="1:11" s="32" customFormat="1" hidden="1" outlineLevel="1" x14ac:dyDescent="0.25">
      <c r="A20" s="112"/>
      <c r="B20" s="207"/>
      <c r="C20" s="207"/>
      <c r="D20" s="207"/>
      <c r="E20" s="207"/>
      <c r="F20" s="207"/>
      <c r="G20" s="207"/>
      <c r="H20" s="207"/>
      <c r="I20" s="207"/>
      <c r="J20" s="207"/>
      <c r="K20" s="112"/>
    </row>
    <row r="21" spans="1:11" s="32" customFormat="1" hidden="1" outlineLevel="1" x14ac:dyDescent="0.25">
      <c r="A21" s="112"/>
      <c r="B21" s="207"/>
      <c r="C21" s="207"/>
      <c r="D21" s="207"/>
      <c r="E21" s="207"/>
      <c r="F21" s="207"/>
      <c r="G21" s="207"/>
      <c r="H21" s="207"/>
      <c r="I21" s="207"/>
      <c r="J21" s="207"/>
      <c r="K21" s="112"/>
    </row>
    <row r="22" spans="1:11" s="32" customFormat="1" hidden="1" outlineLevel="1" x14ac:dyDescent="0.25">
      <c r="A22" s="112"/>
      <c r="B22" s="212" t="s">
        <v>677</v>
      </c>
      <c r="C22" s="212"/>
      <c r="D22" s="212"/>
      <c r="E22" s="212"/>
      <c r="F22" s="212"/>
      <c r="G22" s="141"/>
      <c r="H22" s="34"/>
      <c r="I22" s="34"/>
      <c r="J22" s="34"/>
      <c r="K22" s="112"/>
    </row>
    <row r="23" spans="1:11" s="32" customFormat="1" hidden="1" outlineLevel="1" x14ac:dyDescent="0.25">
      <c r="A23" s="112"/>
      <c r="K23" s="112"/>
    </row>
    <row r="24" spans="1:11" s="32" customFormat="1" collapsed="1" x14ac:dyDescent="0.25">
      <c r="A24" s="112"/>
      <c r="K24" s="112"/>
    </row>
    <row r="25" spans="1:11" s="32" customFormat="1" x14ac:dyDescent="0.25">
      <c r="A25" s="112"/>
      <c r="B25" s="205" t="s">
        <v>814</v>
      </c>
      <c r="C25" s="206"/>
      <c r="D25" s="206"/>
      <c r="E25" s="206"/>
      <c r="F25" s="206"/>
      <c r="G25" s="206"/>
      <c r="H25" s="206"/>
      <c r="I25" s="206"/>
      <c r="J25" s="206"/>
      <c r="K25" s="112"/>
    </row>
    <row r="26" spans="1:11" s="32" customFormat="1" hidden="1" outlineLevel="1" x14ac:dyDescent="0.25">
      <c r="A26" s="112"/>
      <c r="K26" s="112"/>
    </row>
    <row r="27" spans="1:11" ht="12.75" hidden="1" outlineLevel="1" x14ac:dyDescent="0.2">
      <c r="A27" s="113"/>
      <c r="B27" s="49" t="s">
        <v>815</v>
      </c>
      <c r="K27" s="113"/>
    </row>
    <row r="28" spans="1:11" ht="15" hidden="1" customHeight="1" outlineLevel="1" x14ac:dyDescent="0.2">
      <c r="A28" s="113"/>
      <c r="B28" s="232" t="s">
        <v>816</v>
      </c>
      <c r="C28" s="232"/>
      <c r="D28" s="232"/>
      <c r="E28" s="232"/>
      <c r="F28" s="232"/>
      <c r="G28" s="232"/>
      <c r="H28" s="232"/>
      <c r="I28" s="232"/>
      <c r="J28" s="232"/>
      <c r="K28" s="113"/>
    </row>
    <row r="29" spans="1:11" ht="12.75" hidden="1" outlineLevel="1" x14ac:dyDescent="0.2">
      <c r="A29" s="113"/>
      <c r="B29" s="232"/>
      <c r="C29" s="232"/>
      <c r="D29" s="232"/>
      <c r="E29" s="232"/>
      <c r="F29" s="232"/>
      <c r="G29" s="232"/>
      <c r="H29" s="232"/>
      <c r="I29" s="232"/>
      <c r="J29" s="232"/>
      <c r="K29" s="113"/>
    </row>
    <row r="30" spans="1:11" ht="12.75" hidden="1" outlineLevel="1" x14ac:dyDescent="0.2">
      <c r="A30" s="113"/>
      <c r="B30" s="232"/>
      <c r="C30" s="232"/>
      <c r="D30" s="232"/>
      <c r="E30" s="232"/>
      <c r="F30" s="232"/>
      <c r="G30" s="232"/>
      <c r="H30" s="232"/>
      <c r="I30" s="232"/>
      <c r="J30" s="232"/>
      <c r="K30" s="113"/>
    </row>
    <row r="31" spans="1:11" ht="12.75" hidden="1" outlineLevel="1" x14ac:dyDescent="0.2">
      <c r="A31" s="113"/>
      <c r="B31" s="49"/>
      <c r="K31" s="113"/>
    </row>
    <row r="32" spans="1:11" ht="12.75" hidden="1" outlineLevel="1" x14ac:dyDescent="0.2">
      <c r="A32" s="113"/>
      <c r="B32" s="114" t="s">
        <v>817</v>
      </c>
      <c r="K32" s="113"/>
    </row>
    <row r="33" spans="1:11" ht="12.75" hidden="1" outlineLevel="1" x14ac:dyDescent="0.2">
      <c r="A33" s="113"/>
      <c r="B33" s="115" t="s">
        <v>818</v>
      </c>
      <c r="K33" s="113"/>
    </row>
    <row r="34" spans="1:11" ht="12.75" hidden="1" outlineLevel="1" x14ac:dyDescent="0.2">
      <c r="A34" s="113"/>
      <c r="B34" s="48" t="s">
        <v>819</v>
      </c>
      <c r="K34" s="113"/>
    </row>
    <row r="35" spans="1:11" ht="12.75" hidden="1" outlineLevel="1" x14ac:dyDescent="0.2">
      <c r="A35" s="113"/>
      <c r="B35" s="48" t="s">
        <v>820</v>
      </c>
      <c r="K35" s="113"/>
    </row>
    <row r="36" spans="1:11" ht="25.5" hidden="1" outlineLevel="1" x14ac:dyDescent="0.2">
      <c r="A36" s="113"/>
      <c r="B36" s="48" t="s">
        <v>821</v>
      </c>
      <c r="K36" s="113"/>
    </row>
    <row r="37" spans="1:11" ht="12.75" hidden="1" outlineLevel="1" x14ac:dyDescent="0.2">
      <c r="A37" s="113"/>
      <c r="B37" s="49"/>
      <c r="K37" s="113"/>
    </row>
    <row r="38" spans="1:11" s="32" customFormat="1" collapsed="1" x14ac:dyDescent="0.25">
      <c r="A38" s="112"/>
      <c r="B38" s="116"/>
      <c r="K38" s="112"/>
    </row>
    <row r="39" spans="1:11" s="32" customFormat="1" x14ac:dyDescent="0.25">
      <c r="A39" s="112"/>
      <c r="B39" s="205" t="s">
        <v>822</v>
      </c>
      <c r="C39" s="206"/>
      <c r="D39" s="206"/>
      <c r="E39" s="206"/>
      <c r="F39" s="206"/>
      <c r="G39" s="206"/>
      <c r="H39" s="206"/>
      <c r="I39" s="206"/>
      <c r="J39" s="206"/>
      <c r="K39" s="112"/>
    </row>
    <row r="40" spans="1:11" s="32" customFormat="1" hidden="1" outlineLevel="1" x14ac:dyDescent="0.25">
      <c r="A40" s="112"/>
      <c r="B40" s="116"/>
      <c r="K40" s="112"/>
    </row>
    <row r="41" spans="1:11" ht="12.75" hidden="1" outlineLevel="1" x14ac:dyDescent="0.2">
      <c r="A41" s="113"/>
      <c r="B41" s="49" t="s">
        <v>823</v>
      </c>
      <c r="K41" s="113"/>
    </row>
    <row r="42" spans="1:11" ht="12.75" hidden="1" outlineLevel="1" x14ac:dyDescent="0.2">
      <c r="A42" s="113"/>
      <c r="B42" s="49" t="s">
        <v>824</v>
      </c>
      <c r="K42" s="113"/>
    </row>
    <row r="43" spans="1:11" ht="12.75" hidden="1" outlineLevel="1" x14ac:dyDescent="0.2">
      <c r="A43" s="113"/>
      <c r="B43" s="219" t="s">
        <v>825</v>
      </c>
      <c r="C43" s="219"/>
      <c r="D43" s="219"/>
      <c r="E43" s="219"/>
      <c r="F43" s="219"/>
      <c r="G43" s="219"/>
      <c r="H43" s="219"/>
      <c r="I43" s="219"/>
      <c r="J43" s="219"/>
      <c r="K43" s="113"/>
    </row>
    <row r="44" spans="1:11" ht="12.75" hidden="1" outlineLevel="1" x14ac:dyDescent="0.2">
      <c r="A44" s="113"/>
      <c r="B44" s="219"/>
      <c r="C44" s="219"/>
      <c r="D44" s="219"/>
      <c r="E44" s="219"/>
      <c r="F44" s="219"/>
      <c r="G44" s="219"/>
      <c r="H44" s="219"/>
      <c r="I44" s="219"/>
      <c r="J44" s="219"/>
      <c r="K44" s="113"/>
    </row>
    <row r="45" spans="1:11" ht="12.75" hidden="1" outlineLevel="1" x14ac:dyDescent="0.2">
      <c r="A45" s="113"/>
      <c r="B45" s="219"/>
      <c r="C45" s="219"/>
      <c r="D45" s="219"/>
      <c r="E45" s="219"/>
      <c r="F45" s="219"/>
      <c r="G45" s="219"/>
      <c r="H45" s="219"/>
      <c r="I45" s="219"/>
      <c r="J45" s="219"/>
      <c r="K45" s="113"/>
    </row>
    <row r="46" spans="1:11" ht="12.75" hidden="1" outlineLevel="1" x14ac:dyDescent="0.2">
      <c r="A46" s="113"/>
      <c r="B46" s="219"/>
      <c r="C46" s="219"/>
      <c r="D46" s="219"/>
      <c r="E46" s="219"/>
      <c r="F46" s="219"/>
      <c r="G46" s="219"/>
      <c r="H46" s="219"/>
      <c r="I46" s="219"/>
      <c r="J46" s="219"/>
      <c r="K46" s="113"/>
    </row>
    <row r="47" spans="1:11" ht="12.75" hidden="1" outlineLevel="1" x14ac:dyDescent="0.2">
      <c r="A47" s="113"/>
      <c r="B47" s="219"/>
      <c r="C47" s="219"/>
      <c r="D47" s="219"/>
      <c r="E47" s="219"/>
      <c r="F47" s="219"/>
      <c r="G47" s="219"/>
      <c r="H47" s="219"/>
      <c r="I47" s="219"/>
      <c r="J47" s="219"/>
      <c r="K47" s="113"/>
    </row>
    <row r="48" spans="1:11" ht="12.75" hidden="1" outlineLevel="1" x14ac:dyDescent="0.2">
      <c r="A48" s="113"/>
      <c r="B48" s="219"/>
      <c r="C48" s="219"/>
      <c r="D48" s="219"/>
      <c r="E48" s="219"/>
      <c r="F48" s="219"/>
      <c r="G48" s="219"/>
      <c r="H48" s="219"/>
      <c r="I48" s="219"/>
      <c r="J48" s="219"/>
      <c r="K48" s="113"/>
    </row>
    <row r="49" spans="1:11" ht="12.75" hidden="1" outlineLevel="1" x14ac:dyDescent="0.2">
      <c r="A49" s="113"/>
      <c r="B49" s="219"/>
      <c r="C49" s="219"/>
      <c r="D49" s="219"/>
      <c r="E49" s="219"/>
      <c r="F49" s="219"/>
      <c r="G49" s="219"/>
      <c r="H49" s="219"/>
      <c r="I49" s="219"/>
      <c r="J49" s="219"/>
      <c r="K49" s="113"/>
    </row>
    <row r="50" spans="1:11" ht="12.75" hidden="1" outlineLevel="1" x14ac:dyDescent="0.2">
      <c r="A50" s="113"/>
      <c r="B50" s="219"/>
      <c r="C50" s="219"/>
      <c r="D50" s="219"/>
      <c r="E50" s="219"/>
      <c r="F50" s="219"/>
      <c r="G50" s="219"/>
      <c r="H50" s="219"/>
      <c r="I50" s="219"/>
      <c r="J50" s="219"/>
      <c r="K50" s="113"/>
    </row>
    <row r="51" spans="1:11" ht="12.75" hidden="1" outlineLevel="1" x14ac:dyDescent="0.2">
      <c r="A51" s="113"/>
      <c r="B51" s="219"/>
      <c r="C51" s="219"/>
      <c r="D51" s="219"/>
      <c r="E51" s="219"/>
      <c r="F51" s="219"/>
      <c r="G51" s="219"/>
      <c r="H51" s="219"/>
      <c r="I51" s="219"/>
      <c r="J51" s="219"/>
      <c r="K51" s="113"/>
    </row>
    <row r="52" spans="1:11" ht="12.75" hidden="1" outlineLevel="1" x14ac:dyDescent="0.2">
      <c r="A52" s="113"/>
      <c r="B52" s="219"/>
      <c r="C52" s="219"/>
      <c r="D52" s="219"/>
      <c r="E52" s="219"/>
      <c r="F52" s="219"/>
      <c r="G52" s="219"/>
      <c r="H52" s="219"/>
      <c r="I52" s="219"/>
      <c r="J52" s="219"/>
      <c r="K52" s="113"/>
    </row>
    <row r="53" spans="1:11" ht="12.75" hidden="1" outlineLevel="1" x14ac:dyDescent="0.2">
      <c r="A53" s="113"/>
      <c r="B53" s="219"/>
      <c r="C53" s="219"/>
      <c r="D53" s="219"/>
      <c r="E53" s="219"/>
      <c r="F53" s="219"/>
      <c r="G53" s="219"/>
      <c r="H53" s="219"/>
      <c r="I53" s="219"/>
      <c r="J53" s="219"/>
      <c r="K53" s="113"/>
    </row>
    <row r="54" spans="1:11" ht="12.75" hidden="1" outlineLevel="1" x14ac:dyDescent="0.2">
      <c r="A54" s="113"/>
      <c r="B54" s="49"/>
      <c r="K54" s="113"/>
    </row>
    <row r="55" spans="1:11" ht="12.75" hidden="1" outlineLevel="1" x14ac:dyDescent="0.2">
      <c r="A55" s="113"/>
      <c r="B55" s="49" t="s">
        <v>826</v>
      </c>
      <c r="K55" s="113"/>
    </row>
    <row r="56" spans="1:11" ht="24" hidden="1" outlineLevel="1" x14ac:dyDescent="0.2">
      <c r="A56" s="113"/>
      <c r="B56" s="98" t="s">
        <v>827</v>
      </c>
      <c r="C56" s="98">
        <v>2022</v>
      </c>
      <c r="D56" s="98">
        <v>2021</v>
      </c>
      <c r="E56" s="98">
        <v>2020</v>
      </c>
      <c r="F56" s="117"/>
      <c r="G56" s="117"/>
      <c r="H56" s="117"/>
      <c r="I56" s="117"/>
      <c r="J56" s="117"/>
      <c r="K56" s="113"/>
    </row>
    <row r="57" spans="1:11" ht="15" hidden="1" customHeight="1" outlineLevel="1" x14ac:dyDescent="0.2">
      <c r="A57" s="113"/>
      <c r="B57" s="233" t="s">
        <v>828</v>
      </c>
      <c r="C57" s="233"/>
      <c r="D57" s="233"/>
      <c r="E57" s="233"/>
      <c r="F57" s="117"/>
      <c r="G57" s="117"/>
      <c r="H57" s="117"/>
      <c r="I57" s="117"/>
      <c r="J57" s="117"/>
      <c r="K57" s="113"/>
    </row>
    <row r="58" spans="1:11" ht="12.75" hidden="1" outlineLevel="1" x14ac:dyDescent="0.2">
      <c r="A58" s="113"/>
      <c r="B58" s="54" t="s">
        <v>829</v>
      </c>
      <c r="C58" s="54">
        <v>4</v>
      </c>
      <c r="D58" s="54">
        <v>13</v>
      </c>
      <c r="E58" s="135">
        <v>0</v>
      </c>
      <c r="F58" s="117"/>
      <c r="G58" s="117"/>
      <c r="H58" s="117"/>
      <c r="I58" s="117"/>
      <c r="J58" s="117"/>
      <c r="K58" s="113"/>
    </row>
    <row r="59" spans="1:11" ht="12.75" hidden="1" outlineLevel="1" x14ac:dyDescent="0.2">
      <c r="A59" s="113"/>
      <c r="B59" s="54" t="s">
        <v>830</v>
      </c>
      <c r="C59" s="86">
        <v>0.308</v>
      </c>
      <c r="D59" s="86">
        <v>1</v>
      </c>
      <c r="E59" s="86">
        <v>0</v>
      </c>
      <c r="F59" s="117"/>
      <c r="G59" s="117"/>
      <c r="H59" s="117"/>
      <c r="I59" s="117"/>
      <c r="J59" s="117"/>
      <c r="K59" s="113"/>
    </row>
    <row r="60" spans="1:11" ht="12.75" hidden="1" outlineLevel="1" x14ac:dyDescent="0.2">
      <c r="A60" s="113"/>
      <c r="B60" s="233" t="s">
        <v>831</v>
      </c>
      <c r="C60" s="233"/>
      <c r="D60" s="233"/>
      <c r="E60" s="233"/>
      <c r="F60" s="117"/>
      <c r="G60" s="117"/>
      <c r="H60" s="117"/>
      <c r="I60" s="117"/>
      <c r="J60" s="117"/>
      <c r="K60" s="113"/>
    </row>
    <row r="61" spans="1:11" ht="12.75" hidden="1" outlineLevel="1" x14ac:dyDescent="0.2">
      <c r="A61" s="113"/>
      <c r="B61" s="54" t="s">
        <v>832</v>
      </c>
      <c r="C61" s="54">
        <v>142</v>
      </c>
      <c r="D61" s="54">
        <v>87</v>
      </c>
      <c r="E61" s="135">
        <v>121</v>
      </c>
      <c r="F61" s="117"/>
      <c r="G61" s="117"/>
      <c r="H61" s="117"/>
      <c r="I61" s="117"/>
      <c r="J61" s="117"/>
      <c r="K61" s="113"/>
    </row>
    <row r="62" spans="1:11" ht="12.75" hidden="1" outlineLevel="1" x14ac:dyDescent="0.2">
      <c r="A62" s="113"/>
      <c r="B62" s="54" t="s">
        <v>833</v>
      </c>
      <c r="C62" s="86">
        <v>0.94699999999999995</v>
      </c>
      <c r="D62" s="86">
        <v>0.69047619047619047</v>
      </c>
      <c r="E62" s="86">
        <v>1</v>
      </c>
      <c r="F62" s="117"/>
      <c r="G62" s="117"/>
      <c r="H62" s="117"/>
      <c r="I62" s="117"/>
      <c r="J62" s="117"/>
      <c r="K62" s="113"/>
    </row>
    <row r="63" spans="1:11" ht="12.75" hidden="1" outlineLevel="1" x14ac:dyDescent="0.2">
      <c r="A63" s="113"/>
      <c r="B63" s="54" t="s">
        <v>834</v>
      </c>
      <c r="C63" s="54">
        <v>0</v>
      </c>
      <c r="D63" s="54">
        <v>1</v>
      </c>
      <c r="E63" s="135">
        <v>2</v>
      </c>
      <c r="F63" s="117"/>
      <c r="G63" s="117"/>
      <c r="H63" s="117"/>
      <c r="I63" s="117"/>
      <c r="J63" s="117"/>
      <c r="K63" s="113"/>
    </row>
    <row r="64" spans="1:11" ht="12.75" hidden="1" outlineLevel="1" x14ac:dyDescent="0.2">
      <c r="A64" s="113"/>
      <c r="B64" s="54" t="s">
        <v>833</v>
      </c>
      <c r="C64" s="86">
        <v>0</v>
      </c>
      <c r="D64" s="86">
        <v>0.5</v>
      </c>
      <c r="E64" s="86">
        <v>1</v>
      </c>
      <c r="F64" s="117"/>
      <c r="G64" s="117"/>
      <c r="H64" s="117"/>
      <c r="I64" s="117"/>
      <c r="J64" s="117"/>
      <c r="K64" s="113"/>
    </row>
    <row r="65" spans="1:11" ht="12.75" hidden="1" outlineLevel="1" x14ac:dyDescent="0.2">
      <c r="A65" s="113"/>
      <c r="B65" s="233" t="s">
        <v>835</v>
      </c>
      <c r="C65" s="233"/>
      <c r="D65" s="233"/>
      <c r="E65" s="233"/>
      <c r="F65" s="117"/>
      <c r="G65" s="117"/>
      <c r="H65" s="117"/>
      <c r="I65" s="117"/>
      <c r="J65" s="117"/>
      <c r="K65" s="113"/>
    </row>
    <row r="66" spans="1:11" ht="12.75" hidden="1" outlineLevel="1" x14ac:dyDescent="0.2">
      <c r="A66" s="113"/>
      <c r="B66" s="54" t="s">
        <v>836</v>
      </c>
      <c r="C66" s="54">
        <v>3</v>
      </c>
      <c r="D66" s="54">
        <v>3</v>
      </c>
      <c r="E66" s="135">
        <v>3</v>
      </c>
      <c r="F66" s="117"/>
      <c r="G66" s="117"/>
      <c r="H66" s="117"/>
      <c r="I66" s="117"/>
      <c r="J66" s="117"/>
      <c r="K66" s="113"/>
    </row>
    <row r="67" spans="1:11" ht="12.75" hidden="1" outlineLevel="1" x14ac:dyDescent="0.2">
      <c r="A67" s="113"/>
      <c r="B67" s="54" t="s">
        <v>837</v>
      </c>
      <c r="C67" s="86">
        <v>1</v>
      </c>
      <c r="D67" s="86">
        <v>0.66700000000000004</v>
      </c>
      <c r="E67" s="86">
        <v>1</v>
      </c>
      <c r="F67" s="117"/>
      <c r="G67" s="117"/>
      <c r="H67" s="117"/>
      <c r="I67" s="117"/>
      <c r="J67" s="117"/>
      <c r="K67" s="113"/>
    </row>
    <row r="68" spans="1:11" ht="12.75" hidden="1" outlineLevel="1" x14ac:dyDescent="0.2">
      <c r="A68" s="113"/>
      <c r="B68" s="233" t="s">
        <v>838</v>
      </c>
      <c r="C68" s="233"/>
      <c r="D68" s="233"/>
      <c r="E68" s="233"/>
      <c r="F68" s="117"/>
      <c r="G68" s="117"/>
      <c r="H68" s="117"/>
      <c r="I68" s="117"/>
      <c r="J68" s="117"/>
      <c r="K68" s="113"/>
    </row>
    <row r="69" spans="1:11" ht="12.75" hidden="1" outlineLevel="1" x14ac:dyDescent="0.2">
      <c r="A69" s="113"/>
      <c r="B69" s="54" t="s">
        <v>839</v>
      </c>
      <c r="C69" s="59">
        <v>41</v>
      </c>
      <c r="D69" s="54">
        <v>29</v>
      </c>
      <c r="E69" s="135">
        <v>35</v>
      </c>
      <c r="F69" s="117"/>
      <c r="G69" s="117"/>
      <c r="H69" s="117"/>
      <c r="I69" s="117"/>
      <c r="J69" s="117"/>
      <c r="K69" s="113"/>
    </row>
    <row r="70" spans="1:11" ht="12.75" hidden="1" outlineLevel="1" x14ac:dyDescent="0.2">
      <c r="A70" s="113"/>
      <c r="B70" s="54" t="s">
        <v>840</v>
      </c>
      <c r="C70" s="86">
        <v>0.83699999999999997</v>
      </c>
      <c r="D70" s="86">
        <v>0.74358974358974361</v>
      </c>
      <c r="E70" s="86">
        <v>1</v>
      </c>
      <c r="F70" s="117"/>
      <c r="G70" s="117"/>
      <c r="H70" s="117"/>
      <c r="I70" s="117"/>
      <c r="J70" s="117"/>
      <c r="K70" s="113"/>
    </row>
    <row r="71" spans="1:11" ht="12.75" hidden="1" outlineLevel="1" x14ac:dyDescent="0.2">
      <c r="A71" s="113"/>
      <c r="B71" s="233" t="s">
        <v>841</v>
      </c>
      <c r="C71" s="233"/>
      <c r="D71" s="233"/>
      <c r="E71" s="233"/>
      <c r="F71" s="117"/>
      <c r="G71" s="117"/>
      <c r="H71" s="117"/>
      <c r="I71" s="117"/>
      <c r="J71" s="117"/>
      <c r="K71" s="113"/>
    </row>
    <row r="72" spans="1:11" ht="12.75" hidden="1" outlineLevel="1" x14ac:dyDescent="0.2">
      <c r="A72" s="113"/>
      <c r="B72" s="54" t="s">
        <v>842</v>
      </c>
      <c r="C72" s="59">
        <v>19</v>
      </c>
      <c r="D72" s="54">
        <v>22</v>
      </c>
      <c r="E72" s="135">
        <v>37</v>
      </c>
      <c r="F72" s="117"/>
      <c r="G72" s="117"/>
      <c r="H72" s="117"/>
      <c r="I72" s="117"/>
      <c r="J72" s="117"/>
      <c r="K72" s="113"/>
    </row>
    <row r="73" spans="1:11" ht="12.75" hidden="1" outlineLevel="1" x14ac:dyDescent="0.2">
      <c r="A73" s="113"/>
      <c r="B73" s="54" t="s">
        <v>843</v>
      </c>
      <c r="C73" s="86">
        <v>0.59399999999999997</v>
      </c>
      <c r="D73" s="86">
        <v>0.66666666666666663</v>
      </c>
      <c r="E73" s="86">
        <v>1</v>
      </c>
      <c r="F73" s="117"/>
      <c r="G73" s="117"/>
      <c r="H73" s="117"/>
      <c r="I73" s="117"/>
      <c r="J73" s="117"/>
      <c r="K73" s="113"/>
    </row>
    <row r="74" spans="1:11" ht="12.75" hidden="1" outlineLevel="1" x14ac:dyDescent="0.2">
      <c r="A74" s="113"/>
      <c r="B74" s="233" t="s">
        <v>844</v>
      </c>
      <c r="C74" s="233"/>
      <c r="D74" s="233"/>
      <c r="E74" s="233"/>
      <c r="F74" s="117"/>
      <c r="G74" s="117"/>
      <c r="H74" s="117"/>
      <c r="I74" s="117"/>
      <c r="J74" s="117"/>
      <c r="K74" s="113"/>
    </row>
    <row r="75" spans="1:11" ht="12.75" hidden="1" outlineLevel="1" x14ac:dyDescent="0.2">
      <c r="A75" s="113"/>
      <c r="B75" s="54" t="s">
        <v>845</v>
      </c>
      <c r="C75" s="59">
        <v>79</v>
      </c>
      <c r="D75" s="54">
        <v>34</v>
      </c>
      <c r="E75" s="135">
        <v>48</v>
      </c>
      <c r="F75" s="117"/>
      <c r="G75" s="117"/>
      <c r="H75" s="117"/>
      <c r="I75" s="117"/>
      <c r="J75" s="117"/>
      <c r="K75" s="113"/>
    </row>
    <row r="76" spans="1:11" ht="12.75" hidden="1" outlineLevel="1" x14ac:dyDescent="0.2">
      <c r="A76" s="113"/>
      <c r="B76" s="54" t="s">
        <v>846</v>
      </c>
      <c r="C76" s="86">
        <v>1</v>
      </c>
      <c r="D76" s="86">
        <v>0.64150943396226412</v>
      </c>
      <c r="E76" s="86">
        <v>1</v>
      </c>
      <c r="F76" s="117"/>
      <c r="G76" s="117"/>
      <c r="H76" s="117"/>
      <c r="I76" s="117"/>
      <c r="J76" s="117"/>
      <c r="K76" s="113"/>
    </row>
    <row r="77" spans="1:11" s="32" customFormat="1" hidden="1" outlineLevel="1" x14ac:dyDescent="0.25">
      <c r="A77" s="112"/>
      <c r="B77" s="116"/>
      <c r="K77" s="112"/>
    </row>
    <row r="78" spans="1:11" s="32" customFormat="1" collapsed="1" x14ac:dyDescent="0.25">
      <c r="A78" s="112"/>
      <c r="K78" s="112"/>
    </row>
    <row r="79" spans="1:11" s="32" customFormat="1" x14ac:dyDescent="0.25">
      <c r="A79" s="112"/>
      <c r="B79" s="205" t="s">
        <v>847</v>
      </c>
      <c r="C79" s="206"/>
      <c r="D79" s="206"/>
      <c r="E79" s="206"/>
      <c r="F79" s="206"/>
      <c r="G79" s="206"/>
      <c r="H79" s="206"/>
      <c r="I79" s="206"/>
      <c r="J79" s="206"/>
      <c r="K79" s="112"/>
    </row>
    <row r="80" spans="1:11" s="32" customFormat="1" hidden="1" outlineLevel="1" x14ac:dyDescent="0.25">
      <c r="A80" s="112"/>
      <c r="K80" s="112"/>
    </row>
    <row r="81" spans="1:11" ht="12.75" hidden="1" outlineLevel="1" x14ac:dyDescent="0.2">
      <c r="A81" s="113"/>
      <c r="B81" s="46" t="s">
        <v>848</v>
      </c>
      <c r="K81" s="113"/>
    </row>
    <row r="82" spans="1:11" ht="12.75" hidden="1" outlineLevel="1" x14ac:dyDescent="0.2">
      <c r="A82" s="113"/>
      <c r="B82" s="49" t="s">
        <v>849</v>
      </c>
      <c r="K82" s="113"/>
    </row>
    <row r="83" spans="1:11" ht="12.75" hidden="1" outlineLevel="1" x14ac:dyDescent="0.2">
      <c r="A83" s="113"/>
      <c r="B83" s="219" t="s">
        <v>850</v>
      </c>
      <c r="C83" s="219"/>
      <c r="D83" s="219"/>
      <c r="E83" s="219"/>
      <c r="F83" s="219"/>
      <c r="G83" s="219"/>
      <c r="H83" s="219"/>
      <c r="I83" s="219"/>
      <c r="J83" s="219"/>
      <c r="K83" s="113"/>
    </row>
    <row r="84" spans="1:11" ht="12.75" hidden="1" outlineLevel="1" x14ac:dyDescent="0.2">
      <c r="A84" s="113"/>
      <c r="B84" s="219"/>
      <c r="C84" s="219"/>
      <c r="D84" s="219"/>
      <c r="E84" s="219"/>
      <c r="F84" s="219"/>
      <c r="G84" s="219"/>
      <c r="H84" s="219"/>
      <c r="I84" s="219"/>
      <c r="J84" s="219"/>
      <c r="K84" s="113"/>
    </row>
    <row r="85" spans="1:11" ht="12.75" hidden="1" outlineLevel="1" x14ac:dyDescent="0.2">
      <c r="A85" s="113"/>
      <c r="B85" s="219"/>
      <c r="C85" s="219"/>
      <c r="D85" s="219"/>
      <c r="E85" s="219"/>
      <c r="F85" s="219"/>
      <c r="G85" s="219"/>
      <c r="H85" s="219"/>
      <c r="I85" s="219"/>
      <c r="J85" s="219"/>
      <c r="K85" s="113"/>
    </row>
    <row r="86" spans="1:11" ht="12.75" hidden="1" outlineLevel="1" x14ac:dyDescent="0.2">
      <c r="A86" s="113"/>
      <c r="B86" s="219"/>
      <c r="C86" s="219"/>
      <c r="D86" s="219"/>
      <c r="E86" s="219"/>
      <c r="F86" s="219"/>
      <c r="G86" s="219"/>
      <c r="H86" s="219"/>
      <c r="I86" s="219"/>
      <c r="J86" s="219"/>
      <c r="K86" s="113"/>
    </row>
    <row r="87" spans="1:11" ht="12.75" hidden="1" outlineLevel="1" x14ac:dyDescent="0.2">
      <c r="A87" s="113"/>
      <c r="B87" s="219"/>
      <c r="C87" s="219"/>
      <c r="D87" s="219"/>
      <c r="E87" s="219"/>
      <c r="F87" s="219"/>
      <c r="G87" s="219"/>
      <c r="H87" s="219"/>
      <c r="I87" s="219"/>
      <c r="J87" s="219"/>
      <c r="K87" s="113"/>
    </row>
    <row r="88" spans="1:11" ht="12.75" hidden="1" outlineLevel="1" x14ac:dyDescent="0.2">
      <c r="A88" s="113"/>
      <c r="B88" s="219"/>
      <c r="C88" s="219"/>
      <c r="D88" s="219"/>
      <c r="E88" s="219"/>
      <c r="F88" s="219"/>
      <c r="G88" s="219"/>
      <c r="H88" s="219"/>
      <c r="I88" s="219"/>
      <c r="J88" s="219"/>
      <c r="K88" s="113"/>
    </row>
    <row r="89" spans="1:11" ht="12.75" hidden="1" outlineLevel="1" x14ac:dyDescent="0.2">
      <c r="A89" s="113"/>
      <c r="B89" s="219"/>
      <c r="C89" s="219"/>
      <c r="D89" s="219"/>
      <c r="E89" s="219"/>
      <c r="F89" s="219"/>
      <c r="G89" s="219"/>
      <c r="H89" s="219"/>
      <c r="I89" s="219"/>
      <c r="J89" s="219"/>
      <c r="K89" s="113"/>
    </row>
    <row r="90" spans="1:11" ht="12.75" hidden="1" outlineLevel="1" x14ac:dyDescent="0.2">
      <c r="A90" s="113"/>
      <c r="B90" s="219"/>
      <c r="C90" s="219"/>
      <c r="D90" s="219"/>
      <c r="E90" s="219"/>
      <c r="F90" s="219"/>
      <c r="G90" s="219"/>
      <c r="H90" s="219"/>
      <c r="I90" s="219"/>
      <c r="J90" s="219"/>
      <c r="K90" s="113"/>
    </row>
    <row r="91" spans="1:11" ht="12.75" hidden="1" outlineLevel="1" x14ac:dyDescent="0.2">
      <c r="A91" s="113"/>
      <c r="B91" s="219"/>
      <c r="C91" s="219"/>
      <c r="D91" s="219"/>
      <c r="E91" s="219"/>
      <c r="F91" s="219"/>
      <c r="G91" s="219"/>
      <c r="H91" s="219"/>
      <c r="I91" s="219"/>
      <c r="J91" s="219"/>
      <c r="K91" s="113"/>
    </row>
    <row r="92" spans="1:11" ht="12.75" hidden="1" outlineLevel="1" x14ac:dyDescent="0.2">
      <c r="A92" s="113"/>
      <c r="B92" s="219"/>
      <c r="C92" s="219"/>
      <c r="D92" s="219"/>
      <c r="E92" s="219"/>
      <c r="F92" s="219"/>
      <c r="G92" s="219"/>
      <c r="H92" s="219"/>
      <c r="I92" s="219"/>
      <c r="J92" s="219"/>
      <c r="K92" s="113"/>
    </row>
    <row r="93" spans="1:11" ht="12.75" hidden="1" outlineLevel="1" x14ac:dyDescent="0.2">
      <c r="A93" s="113"/>
      <c r="B93" s="219"/>
      <c r="C93" s="219"/>
      <c r="D93" s="219"/>
      <c r="E93" s="219"/>
      <c r="F93" s="219"/>
      <c r="G93" s="219"/>
      <c r="H93" s="219"/>
      <c r="I93" s="219"/>
      <c r="J93" s="219"/>
      <c r="K93" s="113"/>
    </row>
    <row r="94" spans="1:11" ht="12.75" hidden="1" outlineLevel="1" x14ac:dyDescent="0.2">
      <c r="A94" s="113"/>
      <c r="B94" s="219"/>
      <c r="C94" s="219"/>
      <c r="D94" s="219"/>
      <c r="E94" s="219"/>
      <c r="F94" s="219"/>
      <c r="G94" s="219"/>
      <c r="H94" s="219"/>
      <c r="I94" s="219"/>
      <c r="J94" s="219"/>
      <c r="K94" s="113"/>
    </row>
    <row r="95" spans="1:11" ht="12.75" hidden="1" outlineLevel="1" x14ac:dyDescent="0.2">
      <c r="A95" s="113"/>
      <c r="B95" s="219"/>
      <c r="C95" s="219"/>
      <c r="D95" s="219"/>
      <c r="E95" s="219"/>
      <c r="F95" s="219"/>
      <c r="G95" s="219"/>
      <c r="H95" s="219"/>
      <c r="I95" s="219"/>
      <c r="J95" s="219"/>
      <c r="K95" s="113"/>
    </row>
    <row r="96" spans="1:11" ht="12.75" hidden="1" outlineLevel="1" x14ac:dyDescent="0.2">
      <c r="A96" s="113"/>
      <c r="B96" s="219"/>
      <c r="C96" s="219"/>
      <c r="D96" s="219"/>
      <c r="E96" s="219"/>
      <c r="F96" s="219"/>
      <c r="G96" s="219"/>
      <c r="H96" s="219"/>
      <c r="I96" s="219"/>
      <c r="J96" s="219"/>
      <c r="K96" s="113"/>
    </row>
    <row r="97" spans="1:12" s="32" customFormat="1" hidden="1" outlineLevel="1" x14ac:dyDescent="0.25">
      <c r="A97" s="112"/>
      <c r="K97" s="112"/>
    </row>
    <row r="98" spans="1:12" s="32" customFormat="1" collapsed="1" x14ac:dyDescent="0.25">
      <c r="A98" s="112"/>
      <c r="K98" s="112"/>
    </row>
    <row r="99" spans="1:12" s="32" customFormat="1" x14ac:dyDescent="0.25">
      <c r="A99" s="112"/>
      <c r="B99" s="205" t="s">
        <v>851</v>
      </c>
      <c r="C99" s="206"/>
      <c r="D99" s="206"/>
      <c r="E99" s="206"/>
      <c r="F99" s="206"/>
      <c r="G99" s="206"/>
      <c r="H99" s="206"/>
      <c r="I99" s="206"/>
      <c r="J99" s="206"/>
      <c r="K99" s="112"/>
    </row>
    <row r="100" spans="1:12" s="32" customFormat="1" hidden="1" outlineLevel="1" x14ac:dyDescent="0.25">
      <c r="A100" s="112"/>
      <c r="K100" s="112"/>
    </row>
    <row r="101" spans="1:12" ht="12.75" hidden="1" outlineLevel="1" x14ac:dyDescent="0.2">
      <c r="A101" s="113"/>
      <c r="B101" s="49" t="s">
        <v>852</v>
      </c>
      <c r="K101" s="113"/>
    </row>
    <row r="102" spans="1:12" ht="12.75" hidden="1" customHeight="1" outlineLevel="1" x14ac:dyDescent="0.2">
      <c r="A102" s="113"/>
      <c r="B102" s="207" t="s">
        <v>853</v>
      </c>
      <c r="C102" s="207"/>
      <c r="D102" s="207"/>
      <c r="E102" s="207"/>
      <c r="F102" s="207"/>
      <c r="G102" s="207"/>
      <c r="H102" s="207"/>
      <c r="I102" s="207"/>
      <c r="J102" s="207"/>
      <c r="K102" s="113"/>
      <c r="L102" s="50"/>
    </row>
    <row r="103" spans="1:12" ht="12.75" hidden="1" outlineLevel="1" x14ac:dyDescent="0.2">
      <c r="A103" s="113"/>
      <c r="B103" s="207"/>
      <c r="C103" s="207"/>
      <c r="D103" s="207"/>
      <c r="E103" s="207"/>
      <c r="F103" s="207"/>
      <c r="G103" s="207"/>
      <c r="H103" s="207"/>
      <c r="I103" s="207"/>
      <c r="J103" s="207"/>
      <c r="K103" s="113"/>
      <c r="L103" s="50"/>
    </row>
    <row r="104" spans="1:12" ht="12.75" hidden="1" outlineLevel="1" x14ac:dyDescent="0.2">
      <c r="A104" s="113"/>
      <c r="B104" s="207"/>
      <c r="C104" s="207"/>
      <c r="D104" s="207"/>
      <c r="E104" s="207"/>
      <c r="F104" s="207"/>
      <c r="G104" s="207"/>
      <c r="H104" s="207"/>
      <c r="I104" s="207"/>
      <c r="J104" s="207"/>
      <c r="K104" s="113"/>
      <c r="L104" s="50"/>
    </row>
    <row r="105" spans="1:12" ht="12.75" hidden="1" outlineLevel="1" x14ac:dyDescent="0.2">
      <c r="A105" s="113"/>
      <c r="B105" s="207"/>
      <c r="C105" s="207"/>
      <c r="D105" s="207"/>
      <c r="E105" s="207"/>
      <c r="F105" s="207"/>
      <c r="G105" s="207"/>
      <c r="H105" s="207"/>
      <c r="I105" s="207"/>
      <c r="J105" s="207"/>
      <c r="K105" s="113"/>
      <c r="L105" s="50"/>
    </row>
    <row r="106" spans="1:12" ht="12.75" hidden="1" outlineLevel="1" x14ac:dyDescent="0.2">
      <c r="A106" s="113"/>
      <c r="B106" s="207"/>
      <c r="C106" s="207"/>
      <c r="D106" s="207"/>
      <c r="E106" s="207"/>
      <c r="F106" s="207"/>
      <c r="G106" s="207"/>
      <c r="H106" s="207"/>
      <c r="I106" s="207"/>
      <c r="J106" s="207"/>
      <c r="K106" s="113"/>
      <c r="L106" s="50"/>
    </row>
    <row r="107" spans="1:12" ht="12.75" hidden="1" outlineLevel="1" x14ac:dyDescent="0.2">
      <c r="A107" s="113"/>
      <c r="B107" s="207"/>
      <c r="C107" s="207"/>
      <c r="D107" s="207"/>
      <c r="E107" s="207"/>
      <c r="F107" s="207"/>
      <c r="G107" s="207"/>
      <c r="H107" s="207"/>
      <c r="I107" s="207"/>
      <c r="J107" s="207"/>
      <c r="K107" s="113"/>
    </row>
    <row r="108" spans="1:12" ht="12.75" hidden="1" outlineLevel="1" x14ac:dyDescent="0.2">
      <c r="A108" s="113"/>
      <c r="B108" s="207"/>
      <c r="C108" s="207"/>
      <c r="D108" s="207"/>
      <c r="E108" s="207"/>
      <c r="F108" s="207"/>
      <c r="G108" s="207"/>
      <c r="H108" s="207"/>
      <c r="I108" s="207"/>
      <c r="J108" s="207"/>
      <c r="K108" s="113"/>
    </row>
    <row r="109" spans="1:12" ht="12.75" hidden="1" outlineLevel="1" x14ac:dyDescent="0.2">
      <c r="A109" s="113"/>
      <c r="K109" s="113"/>
    </row>
    <row r="110" spans="1:12" ht="12.75" hidden="1" outlineLevel="1" x14ac:dyDescent="0.2">
      <c r="A110" s="113"/>
      <c r="B110" s="49" t="s">
        <v>854</v>
      </c>
      <c r="G110" s="49" t="s">
        <v>855</v>
      </c>
      <c r="K110" s="113"/>
    </row>
    <row r="111" spans="1:12" ht="25.5" hidden="1" outlineLevel="1" x14ac:dyDescent="0.2">
      <c r="A111" s="113"/>
      <c r="B111" s="77" t="s">
        <v>856</v>
      </c>
      <c r="C111" s="98">
        <v>2022</v>
      </c>
      <c r="D111" s="98">
        <v>2021</v>
      </c>
      <c r="E111" s="98">
        <v>2020</v>
      </c>
      <c r="G111" s="77" t="s">
        <v>857</v>
      </c>
      <c r="H111" s="98">
        <v>2022</v>
      </c>
      <c r="I111" s="98">
        <v>2021</v>
      </c>
      <c r="J111" s="98">
        <v>2020</v>
      </c>
      <c r="K111" s="113"/>
    </row>
    <row r="112" spans="1:12" ht="25.5" hidden="1" outlineLevel="1" x14ac:dyDescent="0.2">
      <c r="A112" s="113"/>
      <c r="B112" s="54" t="s">
        <v>858</v>
      </c>
      <c r="C112" s="55">
        <v>88</v>
      </c>
      <c r="D112" s="55">
        <v>121</v>
      </c>
      <c r="E112" s="67">
        <v>158</v>
      </c>
      <c r="G112" s="54" t="s">
        <v>859</v>
      </c>
      <c r="H112" s="55">
        <v>21</v>
      </c>
      <c r="I112" s="55">
        <v>21</v>
      </c>
      <c r="J112" s="67">
        <v>36</v>
      </c>
      <c r="K112" s="113"/>
    </row>
    <row r="113" spans="1:11" ht="24" hidden="1" outlineLevel="1" x14ac:dyDescent="0.2">
      <c r="A113" s="113"/>
      <c r="B113" s="54" t="s">
        <v>860</v>
      </c>
      <c r="C113" s="55">
        <v>76</v>
      </c>
      <c r="D113" s="55">
        <v>56</v>
      </c>
      <c r="E113" s="67">
        <v>57</v>
      </c>
      <c r="G113" s="54" t="s">
        <v>861</v>
      </c>
      <c r="H113" s="66">
        <v>1</v>
      </c>
      <c r="I113" s="66">
        <v>1</v>
      </c>
      <c r="J113" s="66">
        <v>1</v>
      </c>
      <c r="K113" s="113"/>
    </row>
    <row r="114" spans="1:11" ht="24" hidden="1" outlineLevel="1" x14ac:dyDescent="0.2">
      <c r="A114" s="113"/>
      <c r="B114" s="136" t="s">
        <v>862</v>
      </c>
      <c r="C114" s="137">
        <v>0.86363636363636365</v>
      </c>
      <c r="D114" s="137">
        <v>0.46280991735537191</v>
      </c>
      <c r="E114" s="138">
        <v>0.36075949367088606</v>
      </c>
      <c r="G114" s="54" t="s">
        <v>863</v>
      </c>
      <c r="H114" s="55">
        <v>5</v>
      </c>
      <c r="I114" s="55">
        <v>5</v>
      </c>
      <c r="J114" s="67">
        <v>4</v>
      </c>
      <c r="K114" s="113"/>
    </row>
    <row r="115" spans="1:11" ht="24" hidden="1" outlineLevel="1" x14ac:dyDescent="0.2">
      <c r="A115" s="113"/>
      <c r="B115" s="214" t="s">
        <v>864</v>
      </c>
      <c r="C115" s="215"/>
      <c r="D115" s="215"/>
      <c r="E115" s="216"/>
      <c r="G115" s="54" t="s">
        <v>865</v>
      </c>
      <c r="H115" s="66">
        <v>0.23809523809523808</v>
      </c>
      <c r="I115" s="66">
        <v>0.23809523809523808</v>
      </c>
      <c r="J115" s="66">
        <v>0.1111111111111111</v>
      </c>
      <c r="K115" s="113"/>
    </row>
    <row r="116" spans="1:11" ht="24" hidden="1" outlineLevel="1" x14ac:dyDescent="0.2">
      <c r="A116" s="113"/>
      <c r="G116" s="54" t="s">
        <v>866</v>
      </c>
      <c r="H116" s="55">
        <v>0</v>
      </c>
      <c r="I116" s="55">
        <v>0</v>
      </c>
      <c r="J116" s="67">
        <v>0</v>
      </c>
      <c r="K116" s="113"/>
    </row>
    <row r="117" spans="1:11" ht="24" hidden="1" outlineLevel="1" x14ac:dyDescent="0.2">
      <c r="A117" s="113"/>
      <c r="G117" s="54" t="s">
        <v>867</v>
      </c>
      <c r="H117" s="66">
        <v>0</v>
      </c>
      <c r="I117" s="66">
        <v>0</v>
      </c>
      <c r="J117" s="66">
        <v>0</v>
      </c>
      <c r="K117" s="113"/>
    </row>
    <row r="118" spans="1:11" ht="12.75" hidden="1" outlineLevel="1" x14ac:dyDescent="0.2">
      <c r="A118" s="113"/>
      <c r="G118" s="235" t="s">
        <v>868</v>
      </c>
      <c r="H118" s="235"/>
      <c r="I118" s="235"/>
      <c r="J118" s="235"/>
      <c r="K118" s="113"/>
    </row>
    <row r="119" spans="1:11" s="32" customFormat="1" hidden="1" outlineLevel="1" x14ac:dyDescent="0.25">
      <c r="A119" s="112"/>
      <c r="K119" s="112"/>
    </row>
    <row r="120" spans="1:11" s="32" customFormat="1" collapsed="1" x14ac:dyDescent="0.25">
      <c r="A120" s="112"/>
      <c r="K120" s="112"/>
    </row>
    <row r="121" spans="1:11" s="32" customFormat="1" x14ac:dyDescent="0.25">
      <c r="A121" s="112"/>
      <c r="B121" s="205" t="s">
        <v>869</v>
      </c>
      <c r="C121" s="206"/>
      <c r="D121" s="206"/>
      <c r="E121" s="206"/>
      <c r="F121" s="206"/>
      <c r="G121" s="206"/>
      <c r="H121" s="206"/>
      <c r="I121" s="206"/>
      <c r="J121" s="206"/>
      <c r="K121" s="112"/>
    </row>
    <row r="122" spans="1:11" s="32" customFormat="1" hidden="1" outlineLevel="1" x14ac:dyDescent="0.25">
      <c r="A122" s="112"/>
      <c r="K122" s="112"/>
    </row>
    <row r="123" spans="1:11" ht="12.75" hidden="1" outlineLevel="1" x14ac:dyDescent="0.2">
      <c r="A123" s="113"/>
      <c r="B123" s="46" t="s">
        <v>870</v>
      </c>
      <c r="K123" s="113"/>
    </row>
    <row r="124" spans="1:11" ht="12.75" hidden="1" outlineLevel="1" x14ac:dyDescent="0.2">
      <c r="A124" s="113"/>
      <c r="B124" s="234" t="s">
        <v>871</v>
      </c>
      <c r="C124" s="234"/>
      <c r="D124" s="234"/>
      <c r="E124" s="234"/>
      <c r="F124" s="234"/>
      <c r="G124" s="234"/>
      <c r="H124" s="234"/>
      <c r="I124" s="234"/>
      <c r="J124" s="234"/>
      <c r="K124" s="113"/>
    </row>
    <row r="125" spans="1:11" ht="12.75" hidden="1" outlineLevel="1" x14ac:dyDescent="0.2">
      <c r="A125" s="113"/>
      <c r="B125" s="234"/>
      <c r="C125" s="234"/>
      <c r="D125" s="234"/>
      <c r="E125" s="234"/>
      <c r="F125" s="234"/>
      <c r="G125" s="234"/>
      <c r="H125" s="234"/>
      <c r="I125" s="234"/>
      <c r="J125" s="234"/>
      <c r="K125" s="113"/>
    </row>
    <row r="126" spans="1:11" ht="12.75" hidden="1" outlineLevel="1" x14ac:dyDescent="0.2">
      <c r="A126" s="113"/>
      <c r="B126" s="234"/>
      <c r="C126" s="234"/>
      <c r="D126" s="234"/>
      <c r="E126" s="234"/>
      <c r="F126" s="234"/>
      <c r="G126" s="234"/>
      <c r="H126" s="234"/>
      <c r="I126" s="234"/>
      <c r="J126" s="234"/>
      <c r="K126" s="113"/>
    </row>
    <row r="127" spans="1:11" ht="12.75" hidden="1" outlineLevel="1" x14ac:dyDescent="0.2">
      <c r="A127" s="113"/>
      <c r="B127" s="234"/>
      <c r="C127" s="234"/>
      <c r="D127" s="234"/>
      <c r="E127" s="234"/>
      <c r="F127" s="234"/>
      <c r="G127" s="234"/>
      <c r="H127" s="234"/>
      <c r="I127" s="234"/>
      <c r="J127" s="234"/>
      <c r="K127" s="113"/>
    </row>
    <row r="128" spans="1:11" ht="12.75" hidden="1" outlineLevel="1" x14ac:dyDescent="0.2">
      <c r="A128" s="113"/>
      <c r="B128" s="234"/>
      <c r="C128" s="234"/>
      <c r="D128" s="234"/>
      <c r="E128" s="234"/>
      <c r="F128" s="234"/>
      <c r="G128" s="234"/>
      <c r="H128" s="234"/>
      <c r="I128" s="234"/>
      <c r="J128" s="234"/>
      <c r="K128" s="113"/>
    </row>
    <row r="129" spans="1:11" ht="12.75" hidden="1" outlineLevel="1" x14ac:dyDescent="0.2">
      <c r="A129" s="113"/>
      <c r="B129" s="234"/>
      <c r="C129" s="234"/>
      <c r="D129" s="234"/>
      <c r="E129" s="234"/>
      <c r="F129" s="234"/>
      <c r="G129" s="234"/>
      <c r="H129" s="234"/>
      <c r="I129" s="234"/>
      <c r="J129" s="234"/>
      <c r="K129" s="113"/>
    </row>
    <row r="130" spans="1:11" ht="12.75" hidden="1" outlineLevel="1" x14ac:dyDescent="0.2">
      <c r="A130" s="113"/>
      <c r="B130" s="234"/>
      <c r="C130" s="234"/>
      <c r="D130" s="234"/>
      <c r="E130" s="234"/>
      <c r="F130" s="234"/>
      <c r="G130" s="234"/>
      <c r="H130" s="234"/>
      <c r="I130" s="234"/>
      <c r="J130" s="234"/>
      <c r="K130" s="113"/>
    </row>
    <row r="131" spans="1:11" ht="12.75" hidden="1" outlineLevel="1" x14ac:dyDescent="0.2">
      <c r="A131" s="113"/>
      <c r="B131" s="234"/>
      <c r="C131" s="234"/>
      <c r="D131" s="234"/>
      <c r="E131" s="234"/>
      <c r="F131" s="234"/>
      <c r="G131" s="234"/>
      <c r="H131" s="234"/>
      <c r="I131" s="234"/>
      <c r="J131" s="234"/>
      <c r="K131" s="113"/>
    </row>
    <row r="132" spans="1:11" hidden="1" outlineLevel="1" x14ac:dyDescent="0.25">
      <c r="B132" s="139" t="s">
        <v>872</v>
      </c>
      <c r="C132" s="64"/>
      <c r="D132" s="64"/>
      <c r="E132" s="64"/>
      <c r="F132" s="64"/>
      <c r="G132" s="64"/>
      <c r="H132" s="64"/>
      <c r="I132" s="64"/>
      <c r="J132" s="64"/>
    </row>
    <row r="133" spans="1:11" hidden="1" outlineLevel="1" x14ac:dyDescent="0.25"/>
    <row r="134" spans="1:11" hidden="1" outlineLevel="1" x14ac:dyDescent="0.25">
      <c r="B134" s="46" t="s">
        <v>873</v>
      </c>
    </row>
    <row r="135" spans="1:11" ht="24" hidden="1" outlineLevel="1" x14ac:dyDescent="0.25">
      <c r="B135" s="77" t="s">
        <v>874</v>
      </c>
      <c r="C135" s="133">
        <v>2022</v>
      </c>
      <c r="D135" s="133">
        <v>2021</v>
      </c>
      <c r="E135" s="50"/>
    </row>
    <row r="136" spans="1:11" hidden="1" outlineLevel="1" x14ac:dyDescent="0.25">
      <c r="B136" s="54" t="s">
        <v>875</v>
      </c>
      <c r="C136" s="99">
        <v>58.65</v>
      </c>
      <c r="D136" s="99">
        <v>55.73</v>
      </c>
      <c r="E136" s="118"/>
    </row>
    <row r="137" spans="1:11" hidden="1" outlineLevel="1" x14ac:dyDescent="0.25">
      <c r="B137" s="54" t="s">
        <v>876</v>
      </c>
      <c r="C137" s="99">
        <v>455.42</v>
      </c>
      <c r="D137" s="99">
        <v>86.54</v>
      </c>
      <c r="E137" s="118"/>
    </row>
    <row r="138" spans="1:11" hidden="1" outlineLevel="1" x14ac:dyDescent="0.25">
      <c r="B138" s="54" t="s">
        <v>877</v>
      </c>
      <c r="C138" s="99">
        <v>123.01</v>
      </c>
      <c r="D138" s="99">
        <v>113.73</v>
      </c>
      <c r="E138" s="118"/>
    </row>
    <row r="139" spans="1:11" hidden="1" outlineLevel="1" x14ac:dyDescent="0.25">
      <c r="B139" s="79" t="s">
        <v>637</v>
      </c>
      <c r="C139" s="101">
        <v>637.1</v>
      </c>
      <c r="D139" s="101">
        <v>256</v>
      </c>
      <c r="E139" s="118"/>
    </row>
    <row r="140" spans="1:11" hidden="1" outlineLevel="1" x14ac:dyDescent="0.25">
      <c r="B140" s="118"/>
      <c r="C140" s="118"/>
      <c r="D140" s="118"/>
      <c r="E140" s="118"/>
    </row>
    <row r="141" spans="1:11" hidden="1" outlineLevel="1" x14ac:dyDescent="0.25">
      <c r="B141" s="225" t="s">
        <v>878</v>
      </c>
      <c r="C141" s="225"/>
      <c r="D141" s="118"/>
      <c r="E141" s="118"/>
    </row>
    <row r="142" spans="1:11" hidden="1" outlineLevel="1" x14ac:dyDescent="0.25">
      <c r="B142" s="54" t="s">
        <v>879</v>
      </c>
      <c r="C142" s="99">
        <v>525.41600000000005</v>
      </c>
      <c r="D142" s="118"/>
      <c r="E142" s="118"/>
    </row>
    <row r="143" spans="1:11" ht="24" hidden="1" outlineLevel="1" x14ac:dyDescent="0.25">
      <c r="B143" s="54" t="s">
        <v>880</v>
      </c>
      <c r="C143" s="99">
        <v>218.07900000000001</v>
      </c>
      <c r="D143" s="118"/>
      <c r="E143" s="118"/>
    </row>
    <row r="144" spans="1:11" hidden="1" outlineLevel="1" x14ac:dyDescent="0.25">
      <c r="B144" s="50"/>
      <c r="C144" s="50"/>
      <c r="D144" s="50"/>
      <c r="E144" s="50"/>
    </row>
    <row r="145" spans="2:5" hidden="1" outlineLevel="1" x14ac:dyDescent="0.25">
      <c r="B145" s="46" t="s">
        <v>881</v>
      </c>
      <c r="C145" s="50"/>
      <c r="D145" s="50"/>
      <c r="E145" s="50"/>
    </row>
    <row r="146" spans="2:5" ht="24" hidden="1" outlineLevel="1" x14ac:dyDescent="0.25">
      <c r="B146" s="77" t="s">
        <v>882</v>
      </c>
      <c r="C146" s="133">
        <v>2022</v>
      </c>
      <c r="D146" s="133">
        <v>2021</v>
      </c>
      <c r="E146" s="133">
        <v>2020</v>
      </c>
    </row>
    <row r="147" spans="2:5" hidden="1" outlineLevel="1" x14ac:dyDescent="0.25">
      <c r="B147" s="54" t="s">
        <v>883</v>
      </c>
      <c r="C147" s="99">
        <v>43.31</v>
      </c>
      <c r="D147" s="99">
        <v>47.165999999999997</v>
      </c>
      <c r="E147" s="99">
        <v>27.161000000000001</v>
      </c>
    </row>
    <row r="148" spans="2:5" ht="36" hidden="1" outlineLevel="1" x14ac:dyDescent="0.25">
      <c r="B148" s="54" t="s">
        <v>884</v>
      </c>
      <c r="C148" s="99">
        <v>5.4340000000000002</v>
      </c>
      <c r="D148" s="99">
        <v>14.423999999999999</v>
      </c>
      <c r="E148" s="99">
        <v>8.8879999999999999</v>
      </c>
    </row>
    <row r="149" spans="2:5" hidden="1" outlineLevel="1" x14ac:dyDescent="0.25">
      <c r="B149" s="72" t="s">
        <v>637</v>
      </c>
      <c r="C149" s="93">
        <v>48.744</v>
      </c>
      <c r="D149" s="93">
        <v>61.59</v>
      </c>
      <c r="E149" s="93">
        <v>36.048999999999999</v>
      </c>
    </row>
    <row r="150" spans="2:5" hidden="1" outlineLevel="1" x14ac:dyDescent="0.25">
      <c r="B150" s="52"/>
      <c r="C150" s="52"/>
      <c r="D150" s="52"/>
      <c r="E150" s="52"/>
    </row>
    <row r="151" spans="2:5" collapsed="1" x14ac:dyDescent="0.25"/>
  </sheetData>
  <sheetProtection algorithmName="SHA-512" hashValue="uKJkBOGC7hGgluSBlgr8hcS1hA6H4PRVIxxu4Pt/j7NfboQRG+AHm5OziD2YJkvk1QL7iyrB+DMB6xrAIT8KTQ==" saltValue="ecxyp9N2sGIPrjnRZPCLzg==" spinCount="100000" sheet="1" objects="1" scenarios="1" formatCells="0" formatColumns="0" formatRows="0"/>
  <mergeCells count="24">
    <mergeCell ref="B22:F22"/>
    <mergeCell ref="B121:J121"/>
    <mergeCell ref="B124:J131"/>
    <mergeCell ref="B141:C141"/>
    <mergeCell ref="B6:J6"/>
    <mergeCell ref="B57:E57"/>
    <mergeCell ref="B60:E60"/>
    <mergeCell ref="B65:E65"/>
    <mergeCell ref="B99:J99"/>
    <mergeCell ref="B115:E115"/>
    <mergeCell ref="G118:J118"/>
    <mergeCell ref="B102:J108"/>
    <mergeCell ref="B9:J9"/>
    <mergeCell ref="B12:J12"/>
    <mergeCell ref="B25:J25"/>
    <mergeCell ref="B15:J21"/>
    <mergeCell ref="B39:J39"/>
    <mergeCell ref="B28:J30"/>
    <mergeCell ref="B43:J53"/>
    <mergeCell ref="B79:J79"/>
    <mergeCell ref="B83:J96"/>
    <mergeCell ref="B68:E68"/>
    <mergeCell ref="B71:E71"/>
    <mergeCell ref="B74:E74"/>
  </mergeCells>
  <hyperlinks>
    <hyperlink ref="B33" r:id="rId1" xr:uid="{55CF2CA5-ADAD-4EBD-9CED-A53D970D85D4}"/>
    <hyperlink ref="B132" r:id="rId2" xr:uid="{C451CB9C-2F11-475B-8477-A4167A951B9C}"/>
    <hyperlink ref="B22:F22" r:id="rId3" display="Para mais informações, acesse o Relatório Anual de Sustentabilidade 2022." xr:uid="{7777C579-4D1F-4662-BD23-FC03F707F2FC}"/>
  </hyperlinks>
  <pageMargins left="0.511811024" right="0.511811024" top="0.78740157499999996" bottom="0.78740157499999996" header="0.31496062000000002" footer="0.31496062000000002"/>
  <pageSetup paperSize="8" scale="78" fitToHeight="0" orientation="portrait" r:id="rId4"/>
  <drawing r:id="rId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47AD63-5BDC-4D34-B6AA-97FE41278D64}">
  <sheetPr>
    <pageSetUpPr fitToPage="1"/>
  </sheetPr>
  <dimension ref="B1:N316"/>
  <sheetViews>
    <sheetView showGridLines="0" showRowColHeaders="0" zoomScaleNormal="100" workbookViewId="0">
      <selection activeCell="B9" sqref="B9:L9"/>
    </sheetView>
  </sheetViews>
  <sheetFormatPr defaultColWidth="9" defaultRowHeight="12.75" outlineLevelRow="1" x14ac:dyDescent="0.25"/>
  <cols>
    <col min="1" max="1" width="2.5" style="34" customWidth="1"/>
    <col min="2" max="2" width="25" style="34" customWidth="1"/>
    <col min="3" max="3" width="31.25" style="34" customWidth="1"/>
    <col min="4" max="12" width="11.25" style="34" customWidth="1"/>
    <col min="13" max="13" width="9" style="34"/>
    <col min="14" max="14" width="9" style="71"/>
    <col min="15" max="16384" width="9" style="34"/>
  </cols>
  <sheetData>
    <row r="1" spans="2:14" s="32" customFormat="1" ht="15" x14ac:dyDescent="0.25">
      <c r="B1" s="31"/>
      <c r="C1" s="31"/>
      <c r="D1" s="31"/>
      <c r="E1" s="31"/>
      <c r="F1" s="31"/>
      <c r="G1" s="31"/>
      <c r="H1" s="31"/>
      <c r="I1" s="31"/>
      <c r="J1" s="31"/>
      <c r="K1" s="31"/>
      <c r="L1" s="31"/>
      <c r="N1" s="70"/>
    </row>
    <row r="2" spans="2:14" s="32" customFormat="1" ht="21" customHeight="1" x14ac:dyDescent="0.25">
      <c r="B2" s="31"/>
      <c r="C2" s="31"/>
      <c r="D2" s="31"/>
      <c r="E2" s="31"/>
      <c r="F2" s="31"/>
      <c r="G2" s="31"/>
      <c r="H2" s="31"/>
      <c r="I2" s="31"/>
      <c r="J2" s="31"/>
      <c r="K2" s="31"/>
      <c r="L2" s="31"/>
      <c r="N2" s="70"/>
    </row>
    <row r="3" spans="2:14" s="32" customFormat="1" ht="15" x14ac:dyDescent="0.25">
      <c r="B3" s="31"/>
      <c r="C3" s="31"/>
      <c r="D3" s="31"/>
      <c r="E3" s="31"/>
      <c r="F3" s="31"/>
      <c r="G3" s="31"/>
      <c r="H3" s="31"/>
      <c r="I3" s="31"/>
      <c r="J3" s="31"/>
      <c r="K3" s="31"/>
      <c r="L3" s="31"/>
      <c r="N3" s="70"/>
    </row>
    <row r="6" spans="2:14" ht="23.25" x14ac:dyDescent="0.25">
      <c r="B6" s="256" t="s">
        <v>885</v>
      </c>
      <c r="C6" s="256"/>
      <c r="D6" s="256"/>
      <c r="E6" s="256"/>
      <c r="F6" s="256"/>
      <c r="G6" s="256"/>
      <c r="H6" s="256"/>
      <c r="I6" s="256"/>
      <c r="J6" s="256"/>
      <c r="K6" s="256"/>
      <c r="L6" s="256"/>
    </row>
    <row r="9" spans="2:14" s="32" customFormat="1" ht="15.75" x14ac:dyDescent="0.25">
      <c r="B9" s="204" t="s">
        <v>612</v>
      </c>
      <c r="C9" s="204"/>
      <c r="D9" s="204"/>
      <c r="E9" s="204"/>
      <c r="F9" s="204"/>
      <c r="G9" s="204"/>
      <c r="H9" s="204"/>
      <c r="I9" s="204"/>
      <c r="J9" s="204"/>
      <c r="K9" s="204"/>
      <c r="L9" s="204"/>
      <c r="N9" s="70"/>
    </row>
    <row r="12" spans="2:14" s="32" customFormat="1" ht="15" x14ac:dyDescent="0.25">
      <c r="B12" s="205" t="s">
        <v>886</v>
      </c>
      <c r="C12" s="206"/>
      <c r="D12" s="206"/>
      <c r="E12" s="206"/>
      <c r="F12" s="206"/>
      <c r="G12" s="206"/>
      <c r="H12" s="206"/>
      <c r="I12" s="206"/>
      <c r="J12" s="206"/>
      <c r="K12" s="206"/>
      <c r="L12" s="206"/>
      <c r="N12" s="70"/>
    </row>
    <row r="13" spans="2:14" s="32" customFormat="1" ht="15" hidden="1" outlineLevel="1" x14ac:dyDescent="0.25">
      <c r="N13" s="70"/>
    </row>
    <row r="14" spans="2:14" s="32" customFormat="1" ht="15" hidden="1" outlineLevel="1" x14ac:dyDescent="0.25">
      <c r="B14" s="46" t="s">
        <v>887</v>
      </c>
      <c r="C14" s="46"/>
      <c r="N14" s="70"/>
    </row>
    <row r="15" spans="2:14" s="32" customFormat="1" ht="15" hidden="1" outlineLevel="1" x14ac:dyDescent="0.25">
      <c r="B15" s="207" t="s">
        <v>888</v>
      </c>
      <c r="C15" s="207"/>
      <c r="D15" s="207"/>
      <c r="E15" s="207"/>
      <c r="F15" s="207"/>
      <c r="G15" s="207"/>
      <c r="H15" s="207"/>
      <c r="I15" s="207"/>
      <c r="J15" s="207"/>
      <c r="K15" s="207"/>
      <c r="L15" s="207"/>
      <c r="N15" s="70"/>
    </row>
    <row r="16" spans="2:14" s="32" customFormat="1" ht="15" hidden="1" outlineLevel="1" x14ac:dyDescent="0.25">
      <c r="B16" s="207"/>
      <c r="C16" s="207"/>
      <c r="D16" s="207"/>
      <c r="E16" s="207"/>
      <c r="F16" s="207"/>
      <c r="G16" s="207"/>
      <c r="H16" s="207"/>
      <c r="I16" s="207"/>
      <c r="J16" s="207"/>
      <c r="K16" s="207"/>
      <c r="L16" s="207"/>
      <c r="N16" s="70"/>
    </row>
    <row r="17" spans="2:14" s="32" customFormat="1" ht="15" hidden="1" outlineLevel="1" x14ac:dyDescent="0.25">
      <c r="B17" s="207"/>
      <c r="C17" s="207"/>
      <c r="D17" s="207"/>
      <c r="E17" s="207"/>
      <c r="F17" s="207"/>
      <c r="G17" s="207"/>
      <c r="H17" s="207"/>
      <c r="I17" s="207"/>
      <c r="J17" s="207"/>
      <c r="K17" s="207"/>
      <c r="L17" s="207"/>
      <c r="N17" s="70"/>
    </row>
    <row r="18" spans="2:14" s="32" customFormat="1" ht="15" hidden="1" outlineLevel="1" x14ac:dyDescent="0.25">
      <c r="B18" s="207"/>
      <c r="C18" s="207"/>
      <c r="D18" s="207"/>
      <c r="E18" s="207"/>
      <c r="F18" s="207"/>
      <c r="G18" s="207"/>
      <c r="H18" s="207"/>
      <c r="I18" s="207"/>
      <c r="J18" s="207"/>
      <c r="K18" s="207"/>
      <c r="L18" s="207"/>
      <c r="N18" s="70"/>
    </row>
    <row r="19" spans="2:14" s="32" customFormat="1" ht="15" hidden="1" outlineLevel="1" x14ac:dyDescent="0.25">
      <c r="B19" s="207"/>
      <c r="C19" s="207"/>
      <c r="D19" s="207"/>
      <c r="E19" s="207"/>
      <c r="F19" s="207"/>
      <c r="G19" s="207"/>
      <c r="H19" s="207"/>
      <c r="I19" s="207"/>
      <c r="J19" s="207"/>
      <c r="K19" s="207"/>
      <c r="L19" s="207"/>
      <c r="N19" s="70"/>
    </row>
    <row r="20" spans="2:14" s="32" customFormat="1" ht="15" hidden="1" outlineLevel="1" x14ac:dyDescent="0.25">
      <c r="B20" s="207"/>
      <c r="C20" s="207"/>
      <c r="D20" s="207"/>
      <c r="E20" s="207"/>
      <c r="F20" s="207"/>
      <c r="G20" s="207"/>
      <c r="H20" s="207"/>
      <c r="I20" s="207"/>
      <c r="J20" s="207"/>
      <c r="K20" s="207"/>
      <c r="L20" s="207"/>
      <c r="N20" s="70"/>
    </row>
    <row r="21" spans="2:14" s="32" customFormat="1" ht="15" hidden="1" outlineLevel="1" x14ac:dyDescent="0.25">
      <c r="B21" s="207"/>
      <c r="C21" s="207"/>
      <c r="D21" s="207"/>
      <c r="E21" s="207"/>
      <c r="F21" s="207"/>
      <c r="G21" s="207"/>
      <c r="H21" s="207"/>
      <c r="I21" s="207"/>
      <c r="J21" s="207"/>
      <c r="K21" s="207"/>
      <c r="L21" s="207"/>
      <c r="N21" s="70"/>
    </row>
    <row r="22" spans="2:14" s="32" customFormat="1" ht="15" hidden="1" outlineLevel="1" x14ac:dyDescent="0.25">
      <c r="B22" s="207"/>
      <c r="C22" s="207"/>
      <c r="D22" s="207"/>
      <c r="E22" s="207"/>
      <c r="F22" s="207"/>
      <c r="G22" s="207"/>
      <c r="H22" s="207"/>
      <c r="I22" s="207"/>
      <c r="J22" s="207"/>
      <c r="K22" s="207"/>
      <c r="L22" s="207"/>
      <c r="N22" s="70"/>
    </row>
    <row r="23" spans="2:14" s="32" customFormat="1" ht="15" hidden="1" outlineLevel="1" x14ac:dyDescent="0.25">
      <c r="B23" s="207"/>
      <c r="C23" s="207"/>
      <c r="D23" s="207"/>
      <c r="E23" s="207"/>
      <c r="F23" s="207"/>
      <c r="G23" s="207"/>
      <c r="H23" s="207"/>
      <c r="I23" s="207"/>
      <c r="J23" s="207"/>
      <c r="K23" s="207"/>
      <c r="L23" s="207"/>
      <c r="N23" s="70"/>
    </row>
    <row r="24" spans="2:14" s="32" customFormat="1" ht="15" hidden="1" outlineLevel="1" x14ac:dyDescent="0.25">
      <c r="B24" s="207"/>
      <c r="C24" s="207"/>
      <c r="D24" s="207"/>
      <c r="E24" s="207"/>
      <c r="F24" s="207"/>
      <c r="G24" s="207"/>
      <c r="H24" s="207"/>
      <c r="I24" s="207"/>
      <c r="J24" s="207"/>
      <c r="K24" s="207"/>
      <c r="L24" s="207"/>
      <c r="N24" s="70"/>
    </row>
    <row r="25" spans="2:14" s="32" customFormat="1" ht="15" hidden="1" outlineLevel="1" x14ac:dyDescent="0.25">
      <c r="B25" s="207"/>
      <c r="C25" s="207"/>
      <c r="D25" s="207"/>
      <c r="E25" s="207"/>
      <c r="F25" s="207"/>
      <c r="G25" s="207"/>
      <c r="H25" s="207"/>
      <c r="I25" s="207"/>
      <c r="J25" s="207"/>
      <c r="K25" s="207"/>
      <c r="L25" s="207"/>
      <c r="N25" s="70"/>
    </row>
    <row r="26" spans="2:14" s="32" customFormat="1" ht="15" hidden="1" outlineLevel="1" x14ac:dyDescent="0.25">
      <c r="B26" s="207"/>
      <c r="C26" s="207"/>
      <c r="D26" s="207"/>
      <c r="E26" s="207"/>
      <c r="F26" s="207"/>
      <c r="G26" s="207"/>
      <c r="H26" s="207"/>
      <c r="I26" s="207"/>
      <c r="J26" s="207"/>
      <c r="K26" s="207"/>
      <c r="L26" s="207"/>
      <c r="N26" s="70"/>
    </row>
    <row r="27" spans="2:14" s="32" customFormat="1" ht="15" hidden="1" outlineLevel="1" x14ac:dyDescent="0.25">
      <c r="B27" s="207"/>
      <c r="C27" s="207"/>
      <c r="D27" s="207"/>
      <c r="E27" s="207"/>
      <c r="F27" s="207"/>
      <c r="G27" s="207"/>
      <c r="H27" s="207"/>
      <c r="I27" s="207"/>
      <c r="J27" s="207"/>
      <c r="K27" s="207"/>
      <c r="L27" s="207"/>
      <c r="N27" s="70"/>
    </row>
    <row r="28" spans="2:14" s="32" customFormat="1" ht="15" hidden="1" outlineLevel="1" x14ac:dyDescent="0.25">
      <c r="B28" s="207"/>
      <c r="C28" s="207"/>
      <c r="D28" s="207"/>
      <c r="E28" s="207"/>
      <c r="F28" s="207"/>
      <c r="G28" s="207"/>
      <c r="H28" s="207"/>
      <c r="I28" s="207"/>
      <c r="J28" s="207"/>
      <c r="K28" s="207"/>
      <c r="L28" s="207"/>
      <c r="N28" s="70"/>
    </row>
    <row r="29" spans="2:14" s="32" customFormat="1" ht="15" hidden="1" outlineLevel="1" x14ac:dyDescent="0.25">
      <c r="B29" s="212" t="s">
        <v>677</v>
      </c>
      <c r="C29" s="212"/>
      <c r="D29" s="212"/>
      <c r="E29" s="212"/>
      <c r="F29" s="212"/>
      <c r="G29" s="141"/>
      <c r="N29" s="70"/>
    </row>
    <row r="30" spans="2:14" s="32" customFormat="1" ht="15" hidden="1" outlineLevel="1" x14ac:dyDescent="0.25">
      <c r="N30" s="70"/>
    </row>
    <row r="31" spans="2:14" s="32" customFormat="1" ht="15" collapsed="1" x14ac:dyDescent="0.25">
      <c r="N31" s="70"/>
    </row>
    <row r="32" spans="2:14" s="32" customFormat="1" ht="15" x14ac:dyDescent="0.25">
      <c r="B32" s="205" t="s">
        <v>889</v>
      </c>
      <c r="C32" s="206"/>
      <c r="D32" s="206"/>
      <c r="E32" s="206"/>
      <c r="F32" s="206"/>
      <c r="G32" s="206"/>
      <c r="H32" s="206"/>
      <c r="I32" s="206"/>
      <c r="J32" s="206"/>
      <c r="K32" s="206"/>
      <c r="L32" s="206"/>
      <c r="N32" s="70"/>
    </row>
    <row r="33" spans="2:14" s="32" customFormat="1" ht="15" hidden="1" outlineLevel="1" x14ac:dyDescent="0.25">
      <c r="N33" s="70"/>
    </row>
    <row r="34" spans="2:14" hidden="1" outlineLevel="1" x14ac:dyDescent="0.25">
      <c r="B34" s="49" t="s">
        <v>890</v>
      </c>
      <c r="C34" s="49"/>
      <c r="D34" s="49"/>
      <c r="E34" s="49"/>
      <c r="F34" s="49"/>
    </row>
    <row r="35" spans="2:14" hidden="1" outlineLevel="1" x14ac:dyDescent="0.25">
      <c r="B35" s="219" t="s">
        <v>891</v>
      </c>
      <c r="C35" s="219"/>
      <c r="D35" s="219"/>
      <c r="E35" s="219"/>
      <c r="F35" s="219"/>
      <c r="G35" s="219"/>
      <c r="H35" s="219"/>
      <c r="I35" s="219"/>
      <c r="J35" s="219"/>
      <c r="K35" s="219"/>
      <c r="L35" s="219"/>
    </row>
    <row r="36" spans="2:14" hidden="1" outlineLevel="1" x14ac:dyDescent="0.25">
      <c r="B36" s="219"/>
      <c r="C36" s="219"/>
      <c r="D36" s="219"/>
      <c r="E36" s="219"/>
      <c r="F36" s="219"/>
      <c r="G36" s="219"/>
      <c r="H36" s="219"/>
      <c r="I36" s="219"/>
      <c r="J36" s="219"/>
      <c r="K36" s="219"/>
      <c r="L36" s="219"/>
    </row>
    <row r="37" spans="2:14" hidden="1" outlineLevel="1" x14ac:dyDescent="0.25">
      <c r="B37" s="239"/>
      <c r="C37" s="239"/>
      <c r="D37" s="239"/>
      <c r="E37" s="239"/>
      <c r="F37" s="239"/>
      <c r="G37" s="239"/>
      <c r="H37" s="239"/>
      <c r="I37" s="239"/>
      <c r="J37" s="239"/>
      <c r="K37" s="239"/>
      <c r="L37" s="239"/>
    </row>
    <row r="38" spans="2:14" hidden="1" outlineLevel="1" x14ac:dyDescent="0.25">
      <c r="B38" s="240" t="s">
        <v>892</v>
      </c>
      <c r="C38" s="241"/>
      <c r="D38" s="213">
        <v>2022</v>
      </c>
      <c r="E38" s="213"/>
      <c r="F38" s="213"/>
      <c r="G38" s="213">
        <v>2021</v>
      </c>
      <c r="H38" s="213"/>
      <c r="I38" s="213"/>
      <c r="J38" s="213">
        <v>2020</v>
      </c>
      <c r="K38" s="213"/>
      <c r="L38" s="213"/>
    </row>
    <row r="39" spans="2:14" hidden="1" outlineLevel="1" x14ac:dyDescent="0.25">
      <c r="B39" s="242"/>
      <c r="C39" s="243"/>
      <c r="D39" s="53" t="s">
        <v>893</v>
      </c>
      <c r="E39" s="53" t="s">
        <v>894</v>
      </c>
      <c r="F39" s="53" t="s">
        <v>637</v>
      </c>
      <c r="G39" s="53" t="s">
        <v>893</v>
      </c>
      <c r="H39" s="53" t="s">
        <v>894</v>
      </c>
      <c r="I39" s="53" t="s">
        <v>637</v>
      </c>
      <c r="J39" s="53" t="s">
        <v>893</v>
      </c>
      <c r="K39" s="53" t="s">
        <v>894</v>
      </c>
      <c r="L39" s="53" t="s">
        <v>637</v>
      </c>
    </row>
    <row r="40" spans="2:14" hidden="1" outlineLevel="1" x14ac:dyDescent="0.25">
      <c r="B40" s="221" t="s">
        <v>895</v>
      </c>
      <c r="C40" s="54" t="s">
        <v>896</v>
      </c>
      <c r="D40" s="54">
        <v>1</v>
      </c>
      <c r="E40" s="54">
        <v>1</v>
      </c>
      <c r="F40" s="79">
        <v>2</v>
      </c>
      <c r="G40" s="59" t="s">
        <v>694</v>
      </c>
      <c r="H40" s="59" t="s">
        <v>694</v>
      </c>
      <c r="I40" s="79">
        <v>2</v>
      </c>
      <c r="J40" s="59" t="s">
        <v>694</v>
      </c>
      <c r="K40" s="59" t="s">
        <v>694</v>
      </c>
      <c r="L40" s="79">
        <v>2</v>
      </c>
    </row>
    <row r="41" spans="2:14" hidden="1" outlineLevel="1" x14ac:dyDescent="0.25">
      <c r="B41" s="222"/>
      <c r="C41" s="54" t="s">
        <v>897</v>
      </c>
      <c r="D41" s="54">
        <v>0</v>
      </c>
      <c r="E41" s="54">
        <v>0</v>
      </c>
      <c r="F41" s="79">
        <v>0</v>
      </c>
      <c r="G41" s="59" t="s">
        <v>694</v>
      </c>
      <c r="H41" s="59" t="s">
        <v>694</v>
      </c>
      <c r="I41" s="79">
        <v>0</v>
      </c>
      <c r="J41" s="59" t="s">
        <v>694</v>
      </c>
      <c r="K41" s="59" t="s">
        <v>694</v>
      </c>
      <c r="L41" s="79">
        <v>0</v>
      </c>
    </row>
    <row r="42" spans="2:14" hidden="1" outlineLevel="1" x14ac:dyDescent="0.25">
      <c r="B42" s="223"/>
      <c r="C42" s="79" t="s">
        <v>637</v>
      </c>
      <c r="D42" s="79">
        <v>1</v>
      </c>
      <c r="E42" s="79">
        <v>1</v>
      </c>
      <c r="F42" s="79">
        <v>2</v>
      </c>
      <c r="G42" s="89" t="s">
        <v>694</v>
      </c>
      <c r="H42" s="89" t="s">
        <v>694</v>
      </c>
      <c r="I42" s="79">
        <v>2</v>
      </c>
      <c r="J42" s="89" t="s">
        <v>694</v>
      </c>
      <c r="K42" s="89" t="s">
        <v>694</v>
      </c>
      <c r="L42" s="79">
        <v>2</v>
      </c>
    </row>
    <row r="43" spans="2:14" hidden="1" outlineLevel="1" x14ac:dyDescent="0.25">
      <c r="B43" s="221" t="s">
        <v>898</v>
      </c>
      <c r="C43" s="54" t="s">
        <v>896</v>
      </c>
      <c r="D43" s="54">
        <v>86</v>
      </c>
      <c r="E43" s="54">
        <v>62</v>
      </c>
      <c r="F43" s="79">
        <v>148</v>
      </c>
      <c r="G43" s="59" t="s">
        <v>694</v>
      </c>
      <c r="H43" s="59" t="s">
        <v>694</v>
      </c>
      <c r="I43" s="79">
        <v>124</v>
      </c>
      <c r="J43" s="59" t="s">
        <v>694</v>
      </c>
      <c r="K43" s="59" t="s">
        <v>694</v>
      </c>
      <c r="L43" s="79">
        <v>120</v>
      </c>
    </row>
    <row r="44" spans="2:14" hidden="1" outlineLevel="1" x14ac:dyDescent="0.25">
      <c r="B44" s="222"/>
      <c r="C44" s="54" t="s">
        <v>897</v>
      </c>
      <c r="D44" s="54">
        <v>1</v>
      </c>
      <c r="E44" s="54">
        <v>1</v>
      </c>
      <c r="F44" s="79">
        <v>2</v>
      </c>
      <c r="G44" s="54">
        <v>1</v>
      </c>
      <c r="H44" s="54">
        <v>1</v>
      </c>
      <c r="I44" s="79">
        <v>2</v>
      </c>
      <c r="J44" s="54">
        <v>1</v>
      </c>
      <c r="K44" s="54">
        <v>0</v>
      </c>
      <c r="L44" s="79">
        <v>1</v>
      </c>
    </row>
    <row r="45" spans="2:14" hidden="1" outlineLevel="1" x14ac:dyDescent="0.25">
      <c r="B45" s="223"/>
      <c r="C45" s="79" t="s">
        <v>637</v>
      </c>
      <c r="D45" s="79">
        <v>87</v>
      </c>
      <c r="E45" s="79">
        <v>63</v>
      </c>
      <c r="F45" s="79">
        <v>150</v>
      </c>
      <c r="G45" s="89" t="s">
        <v>694</v>
      </c>
      <c r="H45" s="89" t="s">
        <v>694</v>
      </c>
      <c r="I45" s="79">
        <v>126</v>
      </c>
      <c r="J45" s="89" t="s">
        <v>694</v>
      </c>
      <c r="K45" s="89" t="s">
        <v>694</v>
      </c>
      <c r="L45" s="79">
        <v>121</v>
      </c>
    </row>
    <row r="46" spans="2:14" hidden="1" outlineLevel="1" x14ac:dyDescent="0.25">
      <c r="B46" s="236" t="s">
        <v>637</v>
      </c>
      <c r="C46" s="79" t="s">
        <v>896</v>
      </c>
      <c r="D46" s="79">
        <v>87</v>
      </c>
      <c r="E46" s="79">
        <v>63</v>
      </c>
      <c r="F46" s="79">
        <v>148</v>
      </c>
      <c r="G46" s="79">
        <v>72</v>
      </c>
      <c r="H46" s="79">
        <v>54</v>
      </c>
      <c r="I46" s="79">
        <v>126</v>
      </c>
      <c r="J46" s="79">
        <v>71</v>
      </c>
      <c r="K46" s="79">
        <v>51</v>
      </c>
      <c r="L46" s="79">
        <v>122</v>
      </c>
    </row>
    <row r="47" spans="2:14" hidden="1" outlineLevel="1" x14ac:dyDescent="0.25">
      <c r="B47" s="237"/>
      <c r="C47" s="79" t="s">
        <v>897</v>
      </c>
      <c r="D47" s="79">
        <v>1</v>
      </c>
      <c r="E47" s="79">
        <v>1</v>
      </c>
      <c r="F47" s="79">
        <v>2</v>
      </c>
      <c r="G47" s="79">
        <v>1</v>
      </c>
      <c r="H47" s="79">
        <v>1</v>
      </c>
      <c r="I47" s="79">
        <v>2</v>
      </c>
      <c r="J47" s="79">
        <v>1</v>
      </c>
      <c r="K47" s="79">
        <v>0</v>
      </c>
      <c r="L47" s="79">
        <v>1</v>
      </c>
    </row>
    <row r="48" spans="2:14" hidden="1" outlineLevel="1" x14ac:dyDescent="0.25">
      <c r="B48" s="238"/>
      <c r="C48" s="79" t="s">
        <v>637</v>
      </c>
      <c r="D48" s="79">
        <v>88</v>
      </c>
      <c r="E48" s="79">
        <v>64</v>
      </c>
      <c r="F48" s="79">
        <v>152</v>
      </c>
      <c r="G48" s="79">
        <v>73</v>
      </c>
      <c r="H48" s="79">
        <v>55</v>
      </c>
      <c r="I48" s="79">
        <v>128</v>
      </c>
      <c r="J48" s="79">
        <v>72</v>
      </c>
      <c r="K48" s="79">
        <v>51</v>
      </c>
      <c r="L48" s="79">
        <v>123</v>
      </c>
    </row>
    <row r="49" spans="2:12" hidden="1" outlineLevel="1" x14ac:dyDescent="0.25">
      <c r="B49" s="235" t="s">
        <v>899</v>
      </c>
      <c r="C49" s="235"/>
      <c r="D49" s="235"/>
      <c r="E49" s="235"/>
      <c r="F49" s="235"/>
      <c r="G49" s="235"/>
      <c r="H49" s="235"/>
      <c r="I49" s="235"/>
      <c r="J49" s="235"/>
      <c r="K49" s="235"/>
      <c r="L49" s="235"/>
    </row>
    <row r="50" spans="2:12" hidden="1" outlineLevel="1" x14ac:dyDescent="0.25">
      <c r="B50" s="49"/>
      <c r="C50" s="49"/>
      <c r="D50" s="49"/>
      <c r="E50" s="49"/>
      <c r="F50" s="49"/>
    </row>
    <row r="51" spans="2:12" hidden="1" outlineLevel="1" x14ac:dyDescent="0.25">
      <c r="B51" s="49" t="s">
        <v>890</v>
      </c>
      <c r="C51" s="49"/>
      <c r="D51" s="49"/>
      <c r="E51" s="49"/>
      <c r="F51" s="49"/>
    </row>
    <row r="52" spans="2:12" ht="12.75" hidden="1" customHeight="1" outlineLevel="1" x14ac:dyDescent="0.25">
      <c r="B52" s="240" t="s">
        <v>900</v>
      </c>
      <c r="C52" s="241"/>
      <c r="D52" s="213">
        <v>2022</v>
      </c>
      <c r="E52" s="213"/>
      <c r="F52" s="213"/>
      <c r="G52" s="213">
        <v>2021</v>
      </c>
      <c r="H52" s="213"/>
      <c r="I52" s="213"/>
      <c r="J52" s="213">
        <v>2020</v>
      </c>
      <c r="K52" s="213"/>
      <c r="L52" s="213"/>
    </row>
    <row r="53" spans="2:12" hidden="1" outlineLevel="1" x14ac:dyDescent="0.25">
      <c r="B53" s="242"/>
      <c r="C53" s="243"/>
      <c r="D53" s="53" t="s">
        <v>893</v>
      </c>
      <c r="E53" s="53" t="s">
        <v>894</v>
      </c>
      <c r="F53" s="53" t="s">
        <v>637</v>
      </c>
      <c r="G53" s="53" t="s">
        <v>893</v>
      </c>
      <c r="H53" s="53" t="s">
        <v>894</v>
      </c>
      <c r="I53" s="53" t="s">
        <v>637</v>
      </c>
      <c r="J53" s="53" t="s">
        <v>893</v>
      </c>
      <c r="K53" s="53" t="s">
        <v>894</v>
      </c>
      <c r="L53" s="53" t="s">
        <v>637</v>
      </c>
    </row>
    <row r="54" spans="2:12" hidden="1" outlineLevel="1" x14ac:dyDescent="0.25">
      <c r="B54" s="221" t="s">
        <v>895</v>
      </c>
      <c r="C54" s="54" t="s">
        <v>901</v>
      </c>
      <c r="D54" s="54">
        <v>1</v>
      </c>
      <c r="E54" s="54">
        <v>1</v>
      </c>
      <c r="F54" s="79">
        <v>2</v>
      </c>
      <c r="G54" s="59" t="s">
        <v>694</v>
      </c>
      <c r="H54" s="59" t="s">
        <v>694</v>
      </c>
      <c r="I54" s="79">
        <v>2</v>
      </c>
      <c r="J54" s="59" t="s">
        <v>694</v>
      </c>
      <c r="K54" s="59" t="s">
        <v>694</v>
      </c>
      <c r="L54" s="79">
        <v>2</v>
      </c>
    </row>
    <row r="55" spans="2:12" hidden="1" outlineLevel="1" x14ac:dyDescent="0.25">
      <c r="B55" s="222"/>
      <c r="C55" s="54" t="s">
        <v>902</v>
      </c>
      <c r="D55" s="54">
        <v>0</v>
      </c>
      <c r="E55" s="54">
        <v>0</v>
      </c>
      <c r="F55" s="79">
        <v>0</v>
      </c>
      <c r="G55" s="59" t="s">
        <v>694</v>
      </c>
      <c r="H55" s="59" t="s">
        <v>694</v>
      </c>
      <c r="I55" s="79">
        <v>0</v>
      </c>
      <c r="J55" s="59" t="s">
        <v>694</v>
      </c>
      <c r="K55" s="59" t="s">
        <v>694</v>
      </c>
      <c r="L55" s="79">
        <v>0</v>
      </c>
    </row>
    <row r="56" spans="2:12" hidden="1" outlineLevel="1" x14ac:dyDescent="0.25">
      <c r="B56" s="223"/>
      <c r="C56" s="79" t="s">
        <v>637</v>
      </c>
      <c r="D56" s="79">
        <v>1</v>
      </c>
      <c r="E56" s="79">
        <v>1</v>
      </c>
      <c r="F56" s="79">
        <v>2</v>
      </c>
      <c r="G56" s="89" t="s">
        <v>694</v>
      </c>
      <c r="H56" s="89" t="s">
        <v>694</v>
      </c>
      <c r="I56" s="79">
        <v>2</v>
      </c>
      <c r="J56" s="89" t="s">
        <v>694</v>
      </c>
      <c r="K56" s="89" t="s">
        <v>694</v>
      </c>
      <c r="L56" s="79">
        <v>2</v>
      </c>
    </row>
    <row r="57" spans="2:12" hidden="1" outlineLevel="1" x14ac:dyDescent="0.25">
      <c r="B57" s="221" t="s">
        <v>898</v>
      </c>
      <c r="C57" s="54" t="s">
        <v>901</v>
      </c>
      <c r="D57" s="54">
        <v>86</v>
      </c>
      <c r="E57" s="54">
        <v>60</v>
      </c>
      <c r="F57" s="79">
        <v>146</v>
      </c>
      <c r="G57" s="59" t="s">
        <v>694</v>
      </c>
      <c r="H57" s="59" t="s">
        <v>694</v>
      </c>
      <c r="I57" s="79">
        <v>124</v>
      </c>
      <c r="J57" s="59" t="s">
        <v>694</v>
      </c>
      <c r="K57" s="59" t="s">
        <v>694</v>
      </c>
      <c r="L57" s="79">
        <v>120</v>
      </c>
    </row>
    <row r="58" spans="2:12" hidden="1" outlineLevel="1" x14ac:dyDescent="0.25">
      <c r="B58" s="222"/>
      <c r="C58" s="54" t="s">
        <v>902</v>
      </c>
      <c r="D58" s="54">
        <v>1</v>
      </c>
      <c r="E58" s="54">
        <v>3</v>
      </c>
      <c r="F58" s="79">
        <v>4</v>
      </c>
      <c r="G58" s="54">
        <v>1</v>
      </c>
      <c r="H58" s="54">
        <v>1</v>
      </c>
      <c r="I58" s="79">
        <v>2</v>
      </c>
      <c r="J58" s="54">
        <v>1</v>
      </c>
      <c r="K58" s="54">
        <v>0</v>
      </c>
      <c r="L58" s="79">
        <v>1</v>
      </c>
    </row>
    <row r="59" spans="2:12" hidden="1" outlineLevel="1" x14ac:dyDescent="0.25">
      <c r="B59" s="223"/>
      <c r="C59" s="79" t="s">
        <v>637</v>
      </c>
      <c r="D59" s="79">
        <v>87</v>
      </c>
      <c r="E59" s="79">
        <v>63</v>
      </c>
      <c r="F59" s="79">
        <v>150</v>
      </c>
      <c r="G59" s="89" t="s">
        <v>694</v>
      </c>
      <c r="H59" s="89" t="s">
        <v>694</v>
      </c>
      <c r="I59" s="79">
        <v>126</v>
      </c>
      <c r="J59" s="89" t="s">
        <v>694</v>
      </c>
      <c r="K59" s="89" t="s">
        <v>694</v>
      </c>
      <c r="L59" s="79">
        <v>121</v>
      </c>
    </row>
    <row r="60" spans="2:12" hidden="1" outlineLevel="1" x14ac:dyDescent="0.25">
      <c r="B60" s="236" t="s">
        <v>637</v>
      </c>
      <c r="C60" s="79" t="s">
        <v>901</v>
      </c>
      <c r="D60" s="79">
        <v>87</v>
      </c>
      <c r="E60" s="79">
        <v>61</v>
      </c>
      <c r="F60" s="79">
        <v>148</v>
      </c>
      <c r="G60" s="79">
        <v>72</v>
      </c>
      <c r="H60" s="79">
        <v>54</v>
      </c>
      <c r="I60" s="79">
        <v>126</v>
      </c>
      <c r="J60" s="79">
        <v>71</v>
      </c>
      <c r="K60" s="79">
        <v>51</v>
      </c>
      <c r="L60" s="79">
        <v>122</v>
      </c>
    </row>
    <row r="61" spans="2:12" hidden="1" outlineLevel="1" x14ac:dyDescent="0.25">
      <c r="B61" s="237"/>
      <c r="C61" s="79" t="s">
        <v>902</v>
      </c>
      <c r="D61" s="79">
        <v>1</v>
      </c>
      <c r="E61" s="79">
        <v>3</v>
      </c>
      <c r="F61" s="79">
        <v>4</v>
      </c>
      <c r="G61" s="79">
        <v>1</v>
      </c>
      <c r="H61" s="79">
        <v>1</v>
      </c>
      <c r="I61" s="79">
        <v>2</v>
      </c>
      <c r="J61" s="79">
        <v>1</v>
      </c>
      <c r="K61" s="79">
        <v>0</v>
      </c>
      <c r="L61" s="79">
        <v>1</v>
      </c>
    </row>
    <row r="62" spans="2:12" hidden="1" outlineLevel="1" x14ac:dyDescent="0.25">
      <c r="B62" s="238"/>
      <c r="C62" s="79" t="s">
        <v>637</v>
      </c>
      <c r="D62" s="79">
        <v>88</v>
      </c>
      <c r="E62" s="79">
        <v>64</v>
      </c>
      <c r="F62" s="79">
        <v>152</v>
      </c>
      <c r="G62" s="79">
        <v>73</v>
      </c>
      <c r="H62" s="79">
        <v>55</v>
      </c>
      <c r="I62" s="79">
        <v>128</v>
      </c>
      <c r="J62" s="79">
        <v>72</v>
      </c>
      <c r="K62" s="79">
        <v>51</v>
      </c>
      <c r="L62" s="79">
        <v>123</v>
      </c>
    </row>
    <row r="63" spans="2:12" hidden="1" outlineLevel="1" x14ac:dyDescent="0.25">
      <c r="B63" s="235" t="s">
        <v>903</v>
      </c>
      <c r="C63" s="235"/>
      <c r="D63" s="235"/>
      <c r="E63" s="235"/>
      <c r="F63" s="235"/>
      <c r="G63" s="235"/>
      <c r="H63" s="235"/>
      <c r="I63" s="235"/>
      <c r="J63" s="235"/>
      <c r="K63" s="235"/>
      <c r="L63" s="235"/>
    </row>
    <row r="64" spans="2:12" hidden="1" outlineLevel="1" x14ac:dyDescent="0.25"/>
    <row r="65" spans="2:14" hidden="1" outlineLevel="1" x14ac:dyDescent="0.25">
      <c r="B65" s="49" t="s">
        <v>904</v>
      </c>
      <c r="C65" s="49"/>
      <c r="D65" s="49"/>
      <c r="E65" s="49"/>
      <c r="F65" s="49"/>
    </row>
    <row r="66" spans="2:14" hidden="1" outlineLevel="1" x14ac:dyDescent="0.25">
      <c r="B66" s="219" t="s">
        <v>905</v>
      </c>
      <c r="C66" s="219"/>
      <c r="D66" s="219"/>
      <c r="E66" s="219"/>
      <c r="F66" s="219"/>
      <c r="G66" s="219"/>
      <c r="H66" s="219"/>
      <c r="I66" s="219"/>
      <c r="J66" s="219"/>
      <c r="K66" s="219"/>
      <c r="L66" s="219"/>
    </row>
    <row r="67" spans="2:14" hidden="1" outlineLevel="1" x14ac:dyDescent="0.25">
      <c r="B67" s="219"/>
      <c r="C67" s="219"/>
      <c r="D67" s="219"/>
      <c r="E67" s="219"/>
      <c r="F67" s="219"/>
      <c r="G67" s="219"/>
      <c r="H67" s="219"/>
      <c r="I67" s="219"/>
      <c r="J67" s="219"/>
      <c r="K67" s="219"/>
      <c r="L67" s="219"/>
    </row>
    <row r="68" spans="2:14" hidden="1" outlineLevel="1" x14ac:dyDescent="0.25">
      <c r="B68" s="239"/>
      <c r="C68" s="239"/>
      <c r="D68" s="239"/>
      <c r="E68" s="239"/>
      <c r="F68" s="239"/>
      <c r="G68" s="239"/>
      <c r="H68" s="239"/>
      <c r="I68" s="239"/>
      <c r="J68" s="239"/>
      <c r="K68" s="239"/>
      <c r="L68" s="239"/>
    </row>
    <row r="69" spans="2:14" ht="12.75" hidden="1" customHeight="1" outlineLevel="1" x14ac:dyDescent="0.25">
      <c r="B69" s="240" t="s">
        <v>906</v>
      </c>
      <c r="C69" s="241"/>
      <c r="D69" s="213">
        <v>2022</v>
      </c>
      <c r="E69" s="213"/>
      <c r="F69" s="213"/>
      <c r="G69" s="213">
        <v>2021</v>
      </c>
      <c r="H69" s="213"/>
      <c r="I69" s="213"/>
      <c r="J69" s="213">
        <v>2020</v>
      </c>
      <c r="K69" s="213"/>
      <c r="L69" s="213"/>
    </row>
    <row r="70" spans="2:14" hidden="1" outlineLevel="1" x14ac:dyDescent="0.25">
      <c r="B70" s="242"/>
      <c r="C70" s="243"/>
      <c r="D70" s="53" t="s">
        <v>893</v>
      </c>
      <c r="E70" s="53" t="s">
        <v>894</v>
      </c>
      <c r="F70" s="53" t="s">
        <v>637</v>
      </c>
      <c r="G70" s="53" t="s">
        <v>893</v>
      </c>
      <c r="H70" s="53" t="s">
        <v>894</v>
      </c>
      <c r="I70" s="53" t="s">
        <v>637</v>
      </c>
      <c r="J70" s="53" t="s">
        <v>893</v>
      </c>
      <c r="K70" s="53" t="s">
        <v>894</v>
      </c>
      <c r="L70" s="53" t="s">
        <v>637</v>
      </c>
    </row>
    <row r="71" spans="2:14" hidden="1" outlineLevel="1" x14ac:dyDescent="0.25">
      <c r="B71" s="248" t="s">
        <v>907</v>
      </c>
      <c r="C71" s="249"/>
      <c r="D71" s="54">
        <v>6</v>
      </c>
      <c r="E71" s="54">
        <v>5</v>
      </c>
      <c r="F71" s="79">
        <v>11</v>
      </c>
      <c r="G71" s="54">
        <v>3</v>
      </c>
      <c r="H71" s="54">
        <v>1</v>
      </c>
      <c r="I71" s="79">
        <v>4</v>
      </c>
      <c r="J71" s="54">
        <v>2</v>
      </c>
      <c r="K71" s="54">
        <v>3</v>
      </c>
      <c r="L71" s="79">
        <v>5</v>
      </c>
    </row>
    <row r="72" spans="2:14" hidden="1" outlineLevel="1" x14ac:dyDescent="0.25">
      <c r="B72" s="248" t="s">
        <v>908</v>
      </c>
      <c r="C72" s="249"/>
      <c r="D72" s="54">
        <v>37</v>
      </c>
      <c r="E72" s="54">
        <v>13</v>
      </c>
      <c r="F72" s="79">
        <v>50</v>
      </c>
      <c r="G72" s="54">
        <v>15</v>
      </c>
      <c r="H72" s="54">
        <v>8</v>
      </c>
      <c r="I72" s="79">
        <v>23</v>
      </c>
      <c r="J72" s="54">
        <v>22</v>
      </c>
      <c r="K72" s="54">
        <v>11</v>
      </c>
      <c r="L72" s="79">
        <v>33</v>
      </c>
    </row>
    <row r="73" spans="2:14" hidden="1" outlineLevel="1" x14ac:dyDescent="0.25">
      <c r="B73" s="235" t="s">
        <v>909</v>
      </c>
      <c r="C73" s="235"/>
      <c r="D73" s="235"/>
      <c r="E73" s="235"/>
      <c r="F73" s="235"/>
      <c r="G73" s="235"/>
      <c r="H73" s="235"/>
      <c r="I73" s="235"/>
      <c r="J73" s="235"/>
      <c r="K73" s="235"/>
      <c r="L73" s="235"/>
    </row>
    <row r="74" spans="2:14" s="32" customFormat="1" ht="15" hidden="1" outlineLevel="1" x14ac:dyDescent="0.25">
      <c r="N74" s="70"/>
    </row>
    <row r="75" spans="2:14" s="32" customFormat="1" ht="15" collapsed="1" x14ac:dyDescent="0.25">
      <c r="N75" s="70"/>
    </row>
    <row r="76" spans="2:14" s="32" customFormat="1" ht="15" x14ac:dyDescent="0.25">
      <c r="B76" s="205" t="s">
        <v>516</v>
      </c>
      <c r="C76" s="206"/>
      <c r="D76" s="206"/>
      <c r="E76" s="206"/>
      <c r="F76" s="206"/>
      <c r="G76" s="206"/>
      <c r="H76" s="206"/>
      <c r="I76" s="206"/>
      <c r="J76" s="206"/>
      <c r="K76" s="206"/>
      <c r="L76" s="206"/>
      <c r="N76" s="70"/>
    </row>
    <row r="77" spans="2:14" s="32" customFormat="1" ht="15" hidden="1" outlineLevel="1" x14ac:dyDescent="0.25">
      <c r="N77" s="70"/>
    </row>
    <row r="78" spans="2:14" hidden="1" outlineLevel="1" x14ac:dyDescent="0.25">
      <c r="B78" s="49" t="s">
        <v>910</v>
      </c>
      <c r="C78" s="49"/>
      <c r="D78" s="49"/>
      <c r="E78" s="49"/>
      <c r="F78" s="49"/>
    </row>
    <row r="79" spans="2:14" ht="12.75" hidden="1" customHeight="1" outlineLevel="1" x14ac:dyDescent="0.25">
      <c r="B79" s="240" t="s">
        <v>911</v>
      </c>
      <c r="C79" s="241"/>
      <c r="D79" s="213">
        <v>2022</v>
      </c>
      <c r="E79" s="213"/>
      <c r="F79" s="213"/>
      <c r="G79" s="213">
        <v>2021</v>
      </c>
      <c r="H79" s="213"/>
      <c r="I79" s="213"/>
      <c r="J79" s="213">
        <v>2020</v>
      </c>
      <c r="K79" s="213"/>
      <c r="L79" s="213"/>
    </row>
    <row r="80" spans="2:14" hidden="1" outlineLevel="1" x14ac:dyDescent="0.25">
      <c r="B80" s="242"/>
      <c r="C80" s="243"/>
      <c r="D80" s="53" t="s">
        <v>893</v>
      </c>
      <c r="E80" s="53" t="s">
        <v>894</v>
      </c>
      <c r="F80" s="53" t="s">
        <v>637</v>
      </c>
      <c r="G80" s="53" t="s">
        <v>893</v>
      </c>
      <c r="H80" s="53" t="s">
        <v>894</v>
      </c>
      <c r="I80" s="53" t="s">
        <v>637</v>
      </c>
      <c r="J80" s="53" t="s">
        <v>893</v>
      </c>
      <c r="K80" s="53" t="s">
        <v>894</v>
      </c>
      <c r="L80" s="53" t="s">
        <v>637</v>
      </c>
    </row>
    <row r="81" spans="2:12" hidden="1" outlineLevel="1" x14ac:dyDescent="0.25">
      <c r="B81" s="248" t="s">
        <v>835</v>
      </c>
      <c r="C81" s="249"/>
      <c r="D81" s="54">
        <v>2</v>
      </c>
      <c r="E81" s="54">
        <v>1</v>
      </c>
      <c r="F81" s="79">
        <v>3</v>
      </c>
      <c r="G81" s="54">
        <v>2</v>
      </c>
      <c r="H81" s="54">
        <v>1</v>
      </c>
      <c r="I81" s="79">
        <v>3</v>
      </c>
      <c r="J81" s="54">
        <v>2</v>
      </c>
      <c r="K81" s="54">
        <v>1</v>
      </c>
      <c r="L81" s="79">
        <v>3</v>
      </c>
    </row>
    <row r="82" spans="2:12" hidden="1" outlineLevel="1" x14ac:dyDescent="0.25">
      <c r="B82" s="248" t="s">
        <v>912</v>
      </c>
      <c r="C82" s="249"/>
      <c r="D82" s="54">
        <v>30</v>
      </c>
      <c r="E82" s="54">
        <v>19</v>
      </c>
      <c r="F82" s="79">
        <v>49</v>
      </c>
      <c r="G82" s="54">
        <v>23</v>
      </c>
      <c r="H82" s="54">
        <v>16</v>
      </c>
      <c r="I82" s="79">
        <v>39</v>
      </c>
      <c r="J82" s="54">
        <v>21</v>
      </c>
      <c r="K82" s="54">
        <v>14</v>
      </c>
      <c r="L82" s="79">
        <v>35</v>
      </c>
    </row>
    <row r="83" spans="2:12" hidden="1" outlineLevel="1" x14ac:dyDescent="0.25">
      <c r="B83" s="248" t="s">
        <v>841</v>
      </c>
      <c r="C83" s="249"/>
      <c r="D83" s="54">
        <v>24</v>
      </c>
      <c r="E83" s="54">
        <v>8</v>
      </c>
      <c r="F83" s="79">
        <v>32</v>
      </c>
      <c r="G83" s="54">
        <v>24</v>
      </c>
      <c r="H83" s="54">
        <v>9</v>
      </c>
      <c r="I83" s="79">
        <v>33</v>
      </c>
      <c r="J83" s="54">
        <v>30</v>
      </c>
      <c r="K83" s="54">
        <v>7</v>
      </c>
      <c r="L83" s="79">
        <v>37</v>
      </c>
    </row>
    <row r="84" spans="2:12" hidden="1" outlineLevel="1" x14ac:dyDescent="0.25">
      <c r="B84" s="248" t="s">
        <v>844</v>
      </c>
      <c r="C84" s="249"/>
      <c r="D84" s="54">
        <v>32</v>
      </c>
      <c r="E84" s="54">
        <v>36</v>
      </c>
      <c r="F84" s="79">
        <v>68</v>
      </c>
      <c r="G84" s="54">
        <v>24</v>
      </c>
      <c r="H84" s="54">
        <v>29</v>
      </c>
      <c r="I84" s="79">
        <v>53</v>
      </c>
      <c r="J84" s="54">
        <v>19</v>
      </c>
      <c r="K84" s="54">
        <v>29</v>
      </c>
      <c r="L84" s="79">
        <v>48</v>
      </c>
    </row>
    <row r="85" spans="2:12" hidden="1" outlineLevel="1" x14ac:dyDescent="0.25">
      <c r="B85" s="250" t="s">
        <v>637</v>
      </c>
      <c r="C85" s="251"/>
      <c r="D85" s="79">
        <v>88</v>
      </c>
      <c r="E85" s="79">
        <v>64</v>
      </c>
      <c r="F85" s="79">
        <v>152</v>
      </c>
      <c r="G85" s="79">
        <v>73</v>
      </c>
      <c r="H85" s="79">
        <v>55</v>
      </c>
      <c r="I85" s="79">
        <v>128</v>
      </c>
      <c r="J85" s="79">
        <v>72</v>
      </c>
      <c r="K85" s="79">
        <v>51</v>
      </c>
      <c r="L85" s="79">
        <v>123</v>
      </c>
    </row>
    <row r="86" spans="2:12" hidden="1" outlineLevel="1" x14ac:dyDescent="0.25">
      <c r="B86" s="235" t="s">
        <v>913</v>
      </c>
      <c r="C86" s="235"/>
      <c r="D86" s="235"/>
      <c r="E86" s="235"/>
      <c r="F86" s="235"/>
      <c r="G86" s="235"/>
      <c r="H86" s="235"/>
      <c r="I86" s="235"/>
      <c r="J86" s="235"/>
      <c r="K86" s="235"/>
      <c r="L86" s="235"/>
    </row>
    <row r="87" spans="2:12" hidden="1" outlineLevel="1" x14ac:dyDescent="0.25"/>
    <row r="88" spans="2:12" hidden="1" outlineLevel="1" x14ac:dyDescent="0.25">
      <c r="B88" s="49" t="s">
        <v>910</v>
      </c>
    </row>
    <row r="89" spans="2:12" ht="24" hidden="1" outlineLevel="1" x14ac:dyDescent="0.25">
      <c r="B89" s="246" t="s">
        <v>914</v>
      </c>
      <c r="C89" s="247"/>
      <c r="D89" s="53" t="s">
        <v>915</v>
      </c>
      <c r="E89" s="53" t="s">
        <v>916</v>
      </c>
      <c r="F89" s="53" t="s">
        <v>917</v>
      </c>
      <c r="G89" s="53" t="s">
        <v>918</v>
      </c>
      <c r="H89" s="53" t="s">
        <v>919</v>
      </c>
      <c r="I89" s="53" t="s">
        <v>920</v>
      </c>
      <c r="K89" s="71"/>
    </row>
    <row r="90" spans="2:12" hidden="1" outlineLevel="1" x14ac:dyDescent="0.25">
      <c r="B90" s="248" t="s">
        <v>835</v>
      </c>
      <c r="C90" s="249"/>
      <c r="D90" s="54">
        <v>0</v>
      </c>
      <c r="E90" s="54">
        <v>0</v>
      </c>
      <c r="F90" s="54">
        <v>0</v>
      </c>
      <c r="G90" s="54">
        <v>1</v>
      </c>
      <c r="H90" s="54">
        <v>1</v>
      </c>
      <c r="I90" s="54">
        <v>1</v>
      </c>
      <c r="K90" s="71"/>
    </row>
    <row r="91" spans="2:12" hidden="1" outlineLevel="1" x14ac:dyDescent="0.25">
      <c r="B91" s="248" t="s">
        <v>912</v>
      </c>
      <c r="C91" s="249"/>
      <c r="D91" s="54">
        <v>0</v>
      </c>
      <c r="E91" s="54">
        <v>0</v>
      </c>
      <c r="F91" s="54">
        <v>9</v>
      </c>
      <c r="G91" s="54">
        <v>23</v>
      </c>
      <c r="H91" s="54">
        <v>7</v>
      </c>
      <c r="I91" s="54">
        <v>10</v>
      </c>
      <c r="K91" s="71"/>
    </row>
    <row r="92" spans="2:12" hidden="1" outlineLevel="1" x14ac:dyDescent="0.25">
      <c r="B92" s="248" t="s">
        <v>841</v>
      </c>
      <c r="C92" s="249"/>
      <c r="D92" s="54">
        <v>0</v>
      </c>
      <c r="E92" s="54">
        <v>1</v>
      </c>
      <c r="F92" s="54">
        <v>14</v>
      </c>
      <c r="G92" s="54">
        <v>8</v>
      </c>
      <c r="H92" s="54">
        <v>6</v>
      </c>
      <c r="I92" s="54">
        <v>3</v>
      </c>
      <c r="K92" s="71"/>
    </row>
    <row r="93" spans="2:12" hidden="1" outlineLevel="1" x14ac:dyDescent="0.25">
      <c r="B93" s="248" t="s">
        <v>844</v>
      </c>
      <c r="C93" s="249"/>
      <c r="D93" s="54">
        <v>2</v>
      </c>
      <c r="E93" s="54">
        <v>13</v>
      </c>
      <c r="F93" s="54">
        <v>29</v>
      </c>
      <c r="G93" s="54">
        <v>21</v>
      </c>
      <c r="H93" s="54">
        <v>3</v>
      </c>
      <c r="I93" s="54">
        <v>0</v>
      </c>
      <c r="K93" s="71"/>
    </row>
    <row r="94" spans="2:12" hidden="1" outlineLevel="1" x14ac:dyDescent="0.25">
      <c r="B94" s="250" t="s">
        <v>637</v>
      </c>
      <c r="C94" s="251"/>
      <c r="D94" s="79">
        <v>2</v>
      </c>
      <c r="E94" s="79">
        <v>14</v>
      </c>
      <c r="F94" s="79">
        <v>52</v>
      </c>
      <c r="G94" s="79">
        <v>53</v>
      </c>
      <c r="H94" s="79">
        <v>17</v>
      </c>
      <c r="I94" s="79">
        <v>14</v>
      </c>
      <c r="K94" s="71"/>
    </row>
    <row r="95" spans="2:12" ht="12.75" hidden="1" customHeight="1" outlineLevel="1" x14ac:dyDescent="0.25">
      <c r="B95" s="214" t="s">
        <v>921</v>
      </c>
      <c r="C95" s="215"/>
      <c r="D95" s="215"/>
      <c r="E95" s="215"/>
      <c r="F95" s="215"/>
      <c r="G95" s="215"/>
      <c r="H95" s="215"/>
      <c r="I95" s="216"/>
      <c r="K95" s="71"/>
    </row>
    <row r="96" spans="2:12" hidden="1" outlineLevel="1" x14ac:dyDescent="0.25"/>
    <row r="97" spans="2:6" hidden="1" outlineLevel="1" x14ac:dyDescent="0.25">
      <c r="B97" s="49" t="s">
        <v>910</v>
      </c>
      <c r="C97" s="49"/>
    </row>
    <row r="98" spans="2:6" hidden="1" outlineLevel="1" x14ac:dyDescent="0.25">
      <c r="B98" s="246" t="s">
        <v>922</v>
      </c>
      <c r="C98" s="247"/>
      <c r="D98" s="53">
        <v>2022</v>
      </c>
      <c r="E98" s="53">
        <v>2021</v>
      </c>
      <c r="F98" s="53">
        <v>2020</v>
      </c>
    </row>
    <row r="99" spans="2:6" hidden="1" outlineLevel="1" x14ac:dyDescent="0.25">
      <c r="B99" s="248" t="s">
        <v>923</v>
      </c>
      <c r="C99" s="249"/>
      <c r="D99" s="78">
        <v>0.12</v>
      </c>
      <c r="E99" s="78">
        <v>0.16</v>
      </c>
      <c r="F99" s="78">
        <v>0.18</v>
      </c>
    </row>
    <row r="100" spans="2:6" hidden="1" outlineLevel="1" x14ac:dyDescent="0.25">
      <c r="B100" s="248" t="s">
        <v>924</v>
      </c>
      <c r="C100" s="249"/>
      <c r="D100" s="78">
        <v>0.37</v>
      </c>
      <c r="E100" s="78">
        <v>0.39</v>
      </c>
      <c r="F100" s="78">
        <v>0.39</v>
      </c>
    </row>
    <row r="101" spans="2:6" hidden="1" outlineLevel="1" x14ac:dyDescent="0.25">
      <c r="B101" s="248" t="s">
        <v>925</v>
      </c>
      <c r="C101" s="249"/>
      <c r="D101" s="78">
        <v>0.24</v>
      </c>
      <c r="E101" s="78">
        <v>0.24</v>
      </c>
      <c r="F101" s="78">
        <v>0.19</v>
      </c>
    </row>
    <row r="102" spans="2:6" hidden="1" outlineLevel="1" x14ac:dyDescent="0.25">
      <c r="B102" s="248" t="s">
        <v>926</v>
      </c>
      <c r="C102" s="249"/>
      <c r="D102" s="78">
        <v>0.27</v>
      </c>
      <c r="E102" s="78">
        <v>0.21</v>
      </c>
      <c r="F102" s="78">
        <v>0.24</v>
      </c>
    </row>
    <row r="103" spans="2:6" hidden="1" outlineLevel="1" x14ac:dyDescent="0.25"/>
    <row r="104" spans="2:6" hidden="1" outlineLevel="1" x14ac:dyDescent="0.25">
      <c r="B104" s="49" t="s">
        <v>910</v>
      </c>
      <c r="C104" s="49"/>
    </row>
    <row r="105" spans="2:6" hidden="1" outlineLevel="1" x14ac:dyDescent="0.25">
      <c r="B105" s="246" t="s">
        <v>927</v>
      </c>
      <c r="C105" s="247"/>
      <c r="D105" s="53">
        <v>2022</v>
      </c>
      <c r="E105" s="53">
        <v>2021</v>
      </c>
      <c r="F105" s="53">
        <v>2020</v>
      </c>
    </row>
    <row r="106" spans="2:6" hidden="1" outlineLevel="1" x14ac:dyDescent="0.25">
      <c r="B106" s="248" t="s">
        <v>928</v>
      </c>
      <c r="C106" s="249"/>
      <c r="D106" s="78">
        <v>7.0000000000000007E-2</v>
      </c>
      <c r="E106" s="78">
        <v>0.1</v>
      </c>
      <c r="F106" s="78">
        <v>0.06</v>
      </c>
    </row>
    <row r="107" spans="2:6" hidden="1" outlineLevel="1" x14ac:dyDescent="0.25">
      <c r="B107" s="248" t="s">
        <v>929</v>
      </c>
      <c r="C107" s="249"/>
      <c r="D107" s="78">
        <v>0.41</v>
      </c>
      <c r="E107" s="78">
        <v>0.4</v>
      </c>
      <c r="F107" s="78">
        <v>0.42</v>
      </c>
    </row>
    <row r="108" spans="2:6" hidden="1" outlineLevel="1" x14ac:dyDescent="0.25">
      <c r="B108" s="248" t="s">
        <v>930</v>
      </c>
      <c r="C108" s="249"/>
      <c r="D108" s="78">
        <v>0.37</v>
      </c>
      <c r="E108" s="78">
        <v>0.34</v>
      </c>
      <c r="F108" s="78">
        <v>0.32</v>
      </c>
    </row>
    <row r="109" spans="2:6" hidden="1" outlineLevel="1" x14ac:dyDescent="0.25">
      <c r="B109" s="248" t="s">
        <v>931</v>
      </c>
      <c r="C109" s="249"/>
      <c r="D109" s="78">
        <v>0.12</v>
      </c>
      <c r="E109" s="78">
        <v>0.12</v>
      </c>
      <c r="F109" s="78">
        <v>0.15</v>
      </c>
    </row>
    <row r="110" spans="2:6" hidden="1" outlineLevel="1" x14ac:dyDescent="0.25">
      <c r="B110" s="248" t="s">
        <v>932</v>
      </c>
      <c r="C110" s="249"/>
      <c r="D110" s="78">
        <v>0.03</v>
      </c>
      <c r="E110" s="78">
        <v>0.04</v>
      </c>
      <c r="F110" s="78">
        <v>0.05</v>
      </c>
    </row>
    <row r="111" spans="2:6" hidden="1" outlineLevel="1" x14ac:dyDescent="0.25"/>
    <row r="112" spans="2:6" hidden="1" outlineLevel="1" x14ac:dyDescent="0.25"/>
    <row r="113" hidden="1" outlineLevel="1" x14ac:dyDescent="0.25"/>
    <row r="114" hidden="1" outlineLevel="1" x14ac:dyDescent="0.25"/>
    <row r="115" hidden="1" outlineLevel="1" x14ac:dyDescent="0.25"/>
    <row r="116" hidden="1" outlineLevel="1" x14ac:dyDescent="0.25"/>
    <row r="117" hidden="1" outlineLevel="1" x14ac:dyDescent="0.25"/>
    <row r="118" hidden="1" outlineLevel="1" x14ac:dyDescent="0.25"/>
    <row r="119" hidden="1" outlineLevel="1" x14ac:dyDescent="0.25"/>
    <row r="120" hidden="1" outlineLevel="1" x14ac:dyDescent="0.25"/>
    <row r="121" hidden="1" outlineLevel="1" x14ac:dyDescent="0.25"/>
    <row r="122" hidden="1" outlineLevel="1" x14ac:dyDescent="0.25"/>
    <row r="123" hidden="1" outlineLevel="1" x14ac:dyDescent="0.25"/>
    <row r="124" hidden="1" outlineLevel="1" x14ac:dyDescent="0.25"/>
    <row r="125" hidden="1" outlineLevel="1" x14ac:dyDescent="0.25"/>
    <row r="126" hidden="1" outlineLevel="1" x14ac:dyDescent="0.25"/>
    <row r="127" hidden="1" outlineLevel="1" x14ac:dyDescent="0.25"/>
    <row r="128" hidden="1" outlineLevel="1" x14ac:dyDescent="0.25"/>
    <row r="129" spans="2:8" hidden="1" outlineLevel="1" x14ac:dyDescent="0.25"/>
    <row r="130" spans="2:8" hidden="1" outlineLevel="1" x14ac:dyDescent="0.25"/>
    <row r="131" spans="2:8" hidden="1" outlineLevel="1" x14ac:dyDescent="0.25">
      <c r="B131" s="49" t="s">
        <v>933</v>
      </c>
      <c r="C131" s="49"/>
    </row>
    <row r="132" spans="2:8" hidden="1" outlineLevel="1" x14ac:dyDescent="0.25">
      <c r="B132" s="225" t="s">
        <v>934</v>
      </c>
      <c r="C132" s="225"/>
      <c r="D132" s="225"/>
      <c r="E132" s="225"/>
      <c r="F132" s="53">
        <v>2022</v>
      </c>
      <c r="G132" s="53">
        <v>2021</v>
      </c>
      <c r="H132" s="53">
        <v>2020</v>
      </c>
    </row>
    <row r="133" spans="2:8" hidden="1" outlineLevel="1" x14ac:dyDescent="0.25">
      <c r="B133" s="245" t="s">
        <v>935</v>
      </c>
      <c r="C133" s="245"/>
      <c r="D133" s="245"/>
      <c r="E133" s="245"/>
      <c r="F133" s="245"/>
      <c r="G133" s="245"/>
      <c r="H133" s="245"/>
    </row>
    <row r="134" spans="2:8" hidden="1" outlineLevel="1" x14ac:dyDescent="0.25">
      <c r="B134" s="217" t="s">
        <v>912</v>
      </c>
      <c r="C134" s="217"/>
      <c r="D134" s="217"/>
      <c r="E134" s="217"/>
      <c r="F134" s="57">
        <v>0.64</v>
      </c>
      <c r="G134" s="57">
        <v>0.74113402494008873</v>
      </c>
      <c r="H134" s="57">
        <v>0.69492411340798987</v>
      </c>
    </row>
    <row r="135" spans="2:8" hidden="1" outlineLevel="1" x14ac:dyDescent="0.25">
      <c r="B135" s="217" t="s">
        <v>841</v>
      </c>
      <c r="C135" s="217"/>
      <c r="D135" s="217"/>
      <c r="E135" s="217"/>
      <c r="F135" s="57">
        <v>0.66</v>
      </c>
      <c r="G135" s="57">
        <v>0.67934956305022254</v>
      </c>
      <c r="H135" s="57">
        <v>0.79813456385256354</v>
      </c>
    </row>
    <row r="136" spans="2:8" hidden="1" outlineLevel="1" x14ac:dyDescent="0.25">
      <c r="B136" s="217" t="s">
        <v>844</v>
      </c>
      <c r="C136" s="217"/>
      <c r="D136" s="217"/>
      <c r="E136" s="217"/>
      <c r="F136" s="57">
        <v>1.24</v>
      </c>
      <c r="G136" s="57">
        <v>1.089187078210482</v>
      </c>
      <c r="H136" s="57">
        <v>0.97165529692203578</v>
      </c>
    </row>
    <row r="137" spans="2:8" hidden="1" outlineLevel="1" x14ac:dyDescent="0.25">
      <c r="B137" s="245" t="s">
        <v>936</v>
      </c>
      <c r="C137" s="245"/>
      <c r="D137" s="245"/>
      <c r="E137" s="245"/>
      <c r="F137" s="245"/>
      <c r="G137" s="245"/>
      <c r="H137" s="245"/>
    </row>
    <row r="138" spans="2:8" hidden="1" outlineLevel="1" x14ac:dyDescent="0.25">
      <c r="B138" s="217" t="s">
        <v>912</v>
      </c>
      <c r="C138" s="217"/>
      <c r="D138" s="217"/>
      <c r="E138" s="217"/>
      <c r="F138" s="57">
        <v>0.66</v>
      </c>
      <c r="G138" s="57">
        <v>0.76349141784621233</v>
      </c>
      <c r="H138" s="57">
        <v>0.67201668964063255</v>
      </c>
    </row>
    <row r="139" spans="2:8" hidden="1" outlineLevel="1" x14ac:dyDescent="0.25">
      <c r="B139" s="217" t="s">
        <v>841</v>
      </c>
      <c r="C139" s="217"/>
      <c r="D139" s="217"/>
      <c r="E139" s="217"/>
      <c r="F139" s="57">
        <v>0.76</v>
      </c>
      <c r="G139" s="57">
        <v>0.70572586283431327</v>
      </c>
      <c r="H139" s="57">
        <v>0.83319662389348315</v>
      </c>
    </row>
    <row r="140" spans="2:8" hidden="1" outlineLevel="1" x14ac:dyDescent="0.25">
      <c r="B140" s="217" t="s">
        <v>844</v>
      </c>
      <c r="C140" s="217"/>
      <c r="D140" s="217"/>
      <c r="E140" s="217"/>
      <c r="F140" s="57">
        <v>1.28</v>
      </c>
      <c r="G140" s="57">
        <v>1.0907463107155573</v>
      </c>
      <c r="H140" s="57">
        <v>0.96152329489185862</v>
      </c>
    </row>
    <row r="141" spans="2:8" ht="12.75" hidden="1" customHeight="1" outlineLevel="1" x14ac:dyDescent="0.25">
      <c r="B141" s="235" t="s">
        <v>937</v>
      </c>
      <c r="C141" s="235"/>
      <c r="D141" s="235"/>
      <c r="E141" s="235"/>
      <c r="F141" s="235"/>
      <c r="G141" s="235"/>
      <c r="H141" s="235"/>
    </row>
    <row r="142" spans="2:8" ht="12.75" hidden="1" customHeight="1" outlineLevel="1" x14ac:dyDescent="0.25">
      <c r="B142" s="235"/>
      <c r="C142" s="235"/>
      <c r="D142" s="235"/>
      <c r="E142" s="235"/>
      <c r="F142" s="235"/>
      <c r="G142" s="235"/>
      <c r="H142" s="235"/>
    </row>
    <row r="143" spans="2:8" ht="12.75" hidden="1" customHeight="1" outlineLevel="1" x14ac:dyDescent="0.25">
      <c r="B143" s="235"/>
      <c r="C143" s="235"/>
      <c r="D143" s="235"/>
      <c r="E143" s="235"/>
      <c r="F143" s="235"/>
      <c r="G143" s="235"/>
      <c r="H143" s="235"/>
    </row>
    <row r="144" spans="2:8" ht="12.75" hidden="1" customHeight="1" outlineLevel="1" x14ac:dyDescent="0.25">
      <c r="B144" s="235"/>
      <c r="C144" s="235"/>
      <c r="D144" s="235"/>
      <c r="E144" s="235"/>
      <c r="F144" s="235"/>
      <c r="G144" s="235"/>
      <c r="H144" s="235"/>
    </row>
    <row r="145" spans="2:9" hidden="1" outlineLevel="1" x14ac:dyDescent="0.25"/>
    <row r="146" spans="2:9" ht="12.75" hidden="1" customHeight="1" outlineLevel="1" x14ac:dyDescent="0.25">
      <c r="B146" s="49" t="s">
        <v>938</v>
      </c>
      <c r="C146" s="49"/>
    </row>
    <row r="147" spans="2:9" ht="12.75" hidden="1" customHeight="1" outlineLevel="1" x14ac:dyDescent="0.25">
      <c r="B147" s="213" t="s">
        <v>939</v>
      </c>
      <c r="C147" s="213"/>
      <c r="D147" s="213">
        <v>2022</v>
      </c>
      <c r="E147" s="213"/>
      <c r="F147" s="213">
        <v>2021</v>
      </c>
      <c r="G147" s="213"/>
      <c r="H147" s="213">
        <v>2020</v>
      </c>
      <c r="I147" s="213"/>
    </row>
    <row r="148" spans="2:9" ht="12.75" hidden="1" customHeight="1" outlineLevel="1" x14ac:dyDescent="0.25">
      <c r="B148" s="213"/>
      <c r="C148" s="213"/>
      <c r="D148" s="53" t="s">
        <v>893</v>
      </c>
      <c r="E148" s="53" t="s">
        <v>894</v>
      </c>
      <c r="F148" s="53" t="s">
        <v>893</v>
      </c>
      <c r="G148" s="53" t="s">
        <v>894</v>
      </c>
      <c r="H148" s="53" t="s">
        <v>893</v>
      </c>
      <c r="I148" s="53" t="s">
        <v>894</v>
      </c>
    </row>
    <row r="149" spans="2:9" hidden="1" outlineLevel="1" x14ac:dyDescent="0.25">
      <c r="B149" s="217" t="s">
        <v>940</v>
      </c>
      <c r="C149" s="217"/>
      <c r="D149" s="80">
        <v>1</v>
      </c>
      <c r="E149" s="80">
        <v>0</v>
      </c>
      <c r="F149" s="80">
        <v>3</v>
      </c>
      <c r="G149" s="80">
        <v>3</v>
      </c>
      <c r="H149" s="80">
        <v>1</v>
      </c>
      <c r="I149" s="80">
        <v>2</v>
      </c>
    </row>
    <row r="150" spans="2:9" hidden="1" outlineLevel="1" x14ac:dyDescent="0.25">
      <c r="B150" s="217" t="s">
        <v>941</v>
      </c>
      <c r="C150" s="217"/>
      <c r="D150" s="80">
        <v>1</v>
      </c>
      <c r="E150" s="80">
        <v>0</v>
      </c>
      <c r="F150" s="80">
        <v>3</v>
      </c>
      <c r="G150" s="80">
        <v>3</v>
      </c>
      <c r="H150" s="80">
        <v>1</v>
      </c>
      <c r="I150" s="80">
        <v>2</v>
      </c>
    </row>
    <row r="151" spans="2:9" hidden="1" outlineLevel="1" x14ac:dyDescent="0.25">
      <c r="B151" s="217" t="s">
        <v>942</v>
      </c>
      <c r="C151" s="217"/>
      <c r="D151" s="81">
        <v>0</v>
      </c>
      <c r="E151" s="81">
        <v>0</v>
      </c>
      <c r="F151" s="81">
        <v>0</v>
      </c>
      <c r="G151" s="81">
        <v>0</v>
      </c>
      <c r="H151" s="81">
        <v>0</v>
      </c>
      <c r="I151" s="81">
        <v>0</v>
      </c>
    </row>
    <row r="152" spans="2:9" hidden="1" outlineLevel="1" x14ac:dyDescent="0.25">
      <c r="B152" s="217" t="s">
        <v>943</v>
      </c>
      <c r="C152" s="217"/>
      <c r="D152" s="83" t="s">
        <v>944</v>
      </c>
      <c r="E152" s="83" t="s">
        <v>944</v>
      </c>
      <c r="F152" s="81">
        <v>3</v>
      </c>
      <c r="G152" s="81">
        <v>1</v>
      </c>
      <c r="H152" s="81">
        <v>1</v>
      </c>
      <c r="I152" s="81">
        <v>2</v>
      </c>
    </row>
    <row r="153" spans="2:9" hidden="1" outlineLevel="1" x14ac:dyDescent="0.25">
      <c r="B153" s="217" t="s">
        <v>945</v>
      </c>
      <c r="C153" s="217"/>
      <c r="D153" s="81">
        <v>1</v>
      </c>
      <c r="E153" s="81">
        <v>0</v>
      </c>
      <c r="F153" s="81">
        <v>0</v>
      </c>
      <c r="G153" s="81">
        <v>2</v>
      </c>
      <c r="H153" s="81">
        <v>0</v>
      </c>
      <c r="I153" s="81">
        <v>0</v>
      </c>
    </row>
    <row r="154" spans="2:9" hidden="1" outlineLevel="1" x14ac:dyDescent="0.25">
      <c r="B154" s="217" t="s">
        <v>946</v>
      </c>
      <c r="C154" s="217"/>
      <c r="D154" s="82">
        <v>1</v>
      </c>
      <c r="E154" s="83" t="s">
        <v>944</v>
      </c>
      <c r="F154" s="82">
        <v>1</v>
      </c>
      <c r="G154" s="82">
        <v>1</v>
      </c>
      <c r="H154" s="82">
        <v>1</v>
      </c>
      <c r="I154" s="82">
        <v>1</v>
      </c>
    </row>
    <row r="155" spans="2:9" hidden="1" outlineLevel="1" x14ac:dyDescent="0.25">
      <c r="B155" s="217" t="s">
        <v>947</v>
      </c>
      <c r="C155" s="217"/>
      <c r="D155" s="83" t="s">
        <v>694</v>
      </c>
      <c r="E155" s="83" t="s">
        <v>694</v>
      </c>
      <c r="F155" s="82">
        <v>1</v>
      </c>
      <c r="G155" s="82">
        <v>0.33333333333333331</v>
      </c>
      <c r="H155" s="82">
        <v>1</v>
      </c>
      <c r="I155" s="82">
        <v>1</v>
      </c>
    </row>
    <row r="156" spans="2:9" ht="12.75" hidden="1" customHeight="1" outlineLevel="1" x14ac:dyDescent="0.25">
      <c r="B156" s="194" t="s">
        <v>948</v>
      </c>
      <c r="C156" s="195"/>
      <c r="D156" s="195"/>
      <c r="E156" s="195"/>
      <c r="F156" s="195"/>
      <c r="G156" s="195"/>
      <c r="H156" s="195"/>
      <c r="I156" s="196"/>
    </row>
    <row r="157" spans="2:9" ht="12.75" hidden="1" customHeight="1" outlineLevel="1" x14ac:dyDescent="0.25">
      <c r="B157" s="253"/>
      <c r="C157" s="254"/>
      <c r="D157" s="254"/>
      <c r="E157" s="254"/>
      <c r="F157" s="254"/>
      <c r="G157" s="254"/>
      <c r="H157" s="254"/>
      <c r="I157" s="255"/>
    </row>
    <row r="158" spans="2:9" ht="12.75" hidden="1" customHeight="1" outlineLevel="1" x14ac:dyDescent="0.25">
      <c r="B158" s="253"/>
      <c r="C158" s="254"/>
      <c r="D158" s="254"/>
      <c r="E158" s="254"/>
      <c r="F158" s="254"/>
      <c r="G158" s="254"/>
      <c r="H158" s="254"/>
      <c r="I158" s="255"/>
    </row>
    <row r="159" spans="2:9" ht="12.75" hidden="1" customHeight="1" outlineLevel="1" x14ac:dyDescent="0.25">
      <c r="B159" s="253"/>
      <c r="C159" s="254"/>
      <c r="D159" s="254"/>
      <c r="E159" s="254"/>
      <c r="F159" s="254"/>
      <c r="G159" s="254"/>
      <c r="H159" s="254"/>
      <c r="I159" s="255"/>
    </row>
    <row r="160" spans="2:9" hidden="1" outlineLevel="1" x14ac:dyDescent="0.25">
      <c r="B160" s="197"/>
      <c r="C160" s="198"/>
      <c r="D160" s="198"/>
      <c r="E160" s="198"/>
      <c r="F160" s="198"/>
      <c r="G160" s="198"/>
      <c r="H160" s="198"/>
      <c r="I160" s="199"/>
    </row>
    <row r="161" spans="2:14" hidden="1" outlineLevel="1" x14ac:dyDescent="0.25"/>
    <row r="162" spans="2:14" s="32" customFormat="1" ht="15" collapsed="1" x14ac:dyDescent="0.25">
      <c r="N162" s="70"/>
    </row>
    <row r="163" spans="2:14" s="32" customFormat="1" ht="15" x14ac:dyDescent="0.25">
      <c r="B163" s="205" t="s">
        <v>949</v>
      </c>
      <c r="C163" s="206"/>
      <c r="D163" s="206"/>
      <c r="E163" s="206"/>
      <c r="F163" s="206"/>
      <c r="G163" s="206"/>
      <c r="H163" s="206"/>
      <c r="I163" s="206"/>
      <c r="J163" s="206"/>
      <c r="K163" s="206"/>
      <c r="L163" s="206"/>
      <c r="N163" s="70"/>
    </row>
    <row r="164" spans="2:14" s="32" customFormat="1" ht="15" hidden="1" outlineLevel="1" x14ac:dyDescent="0.25">
      <c r="N164" s="70"/>
    </row>
    <row r="165" spans="2:14" hidden="1" outlineLevel="1" x14ac:dyDescent="0.25">
      <c r="B165" s="49" t="s">
        <v>950</v>
      </c>
      <c r="C165" s="49"/>
    </row>
    <row r="166" spans="2:14" ht="15" hidden="1" customHeight="1" outlineLevel="1" x14ac:dyDescent="0.25">
      <c r="B166" s="240" t="s">
        <v>951</v>
      </c>
      <c r="C166" s="241"/>
      <c r="D166" s="213">
        <v>2022</v>
      </c>
      <c r="E166" s="213"/>
      <c r="F166" s="213">
        <v>2021</v>
      </c>
      <c r="G166" s="213"/>
      <c r="H166" s="213">
        <v>2020</v>
      </c>
      <c r="I166" s="213"/>
    </row>
    <row r="167" spans="2:14" hidden="1" outlineLevel="1" x14ac:dyDescent="0.25">
      <c r="B167" s="242"/>
      <c r="C167" s="243"/>
      <c r="D167" s="53" t="s">
        <v>952</v>
      </c>
      <c r="E167" s="53" t="s">
        <v>953</v>
      </c>
      <c r="F167" s="53" t="s">
        <v>952</v>
      </c>
      <c r="G167" s="53" t="s">
        <v>953</v>
      </c>
      <c r="H167" s="53" t="s">
        <v>952</v>
      </c>
      <c r="I167" s="53" t="s">
        <v>953</v>
      </c>
    </row>
    <row r="168" spans="2:14" hidden="1" outlineLevel="1" x14ac:dyDescent="0.25">
      <c r="B168" s="228" t="s">
        <v>954</v>
      </c>
      <c r="C168" s="244"/>
      <c r="D168" s="244"/>
      <c r="E168" s="244"/>
      <c r="F168" s="244"/>
      <c r="G168" s="244"/>
      <c r="H168" s="244"/>
      <c r="I168" s="229"/>
    </row>
    <row r="169" spans="2:14" hidden="1" outlineLevel="1" x14ac:dyDescent="0.25">
      <c r="B169" s="217" t="s">
        <v>893</v>
      </c>
      <c r="C169" s="217"/>
      <c r="D169" s="54">
        <v>33</v>
      </c>
      <c r="E169" s="54">
        <v>18</v>
      </c>
      <c r="F169" s="54">
        <v>15</v>
      </c>
      <c r="G169" s="54">
        <v>14</v>
      </c>
      <c r="H169" s="54">
        <v>7</v>
      </c>
      <c r="I169" s="54">
        <v>6</v>
      </c>
    </row>
    <row r="170" spans="2:14" hidden="1" outlineLevel="1" x14ac:dyDescent="0.25">
      <c r="B170" s="217" t="s">
        <v>894</v>
      </c>
      <c r="C170" s="217"/>
      <c r="D170" s="54">
        <v>17</v>
      </c>
      <c r="E170" s="54">
        <v>8</v>
      </c>
      <c r="F170" s="54">
        <v>15</v>
      </c>
      <c r="G170" s="54">
        <v>10</v>
      </c>
      <c r="H170" s="54">
        <v>4</v>
      </c>
      <c r="I170" s="54">
        <v>5</v>
      </c>
    </row>
    <row r="171" spans="2:14" hidden="1" outlineLevel="1" x14ac:dyDescent="0.25">
      <c r="B171" s="252" t="s">
        <v>637</v>
      </c>
      <c r="C171" s="252"/>
      <c r="D171" s="79">
        <v>50</v>
      </c>
      <c r="E171" s="79">
        <v>26</v>
      </c>
      <c r="F171" s="79">
        <v>30</v>
      </c>
      <c r="G171" s="79">
        <v>24</v>
      </c>
      <c r="H171" s="79">
        <v>11</v>
      </c>
      <c r="I171" s="79">
        <v>11</v>
      </c>
    </row>
    <row r="172" spans="2:14" hidden="1" outlineLevel="1" x14ac:dyDescent="0.25">
      <c r="B172" s="228" t="s">
        <v>955</v>
      </c>
      <c r="C172" s="244"/>
      <c r="D172" s="244"/>
      <c r="E172" s="244"/>
      <c r="F172" s="244"/>
      <c r="G172" s="244"/>
      <c r="H172" s="244"/>
      <c r="I172" s="229"/>
    </row>
    <row r="173" spans="2:14" hidden="1" outlineLevel="1" x14ac:dyDescent="0.25">
      <c r="B173" s="217" t="s">
        <v>915</v>
      </c>
      <c r="C173" s="217"/>
      <c r="D173" s="54">
        <v>0</v>
      </c>
      <c r="E173" s="54">
        <v>0</v>
      </c>
      <c r="F173" s="54">
        <v>2</v>
      </c>
      <c r="G173" s="54">
        <v>0</v>
      </c>
      <c r="H173" s="54">
        <v>0</v>
      </c>
      <c r="I173" s="54">
        <v>1</v>
      </c>
    </row>
    <row r="174" spans="2:14" hidden="1" outlineLevel="1" x14ac:dyDescent="0.25">
      <c r="B174" s="217" t="s">
        <v>916</v>
      </c>
      <c r="C174" s="217"/>
      <c r="D174" s="54">
        <v>6</v>
      </c>
      <c r="E174" s="54">
        <v>2</v>
      </c>
      <c r="F174" s="54">
        <v>9</v>
      </c>
      <c r="G174" s="54">
        <v>4</v>
      </c>
      <c r="H174" s="54">
        <v>0</v>
      </c>
      <c r="I174" s="54">
        <v>0</v>
      </c>
    </row>
    <row r="175" spans="2:14" hidden="1" outlineLevel="1" x14ac:dyDescent="0.25">
      <c r="B175" s="217" t="s">
        <v>917</v>
      </c>
      <c r="C175" s="217"/>
      <c r="D175" s="54">
        <v>24</v>
      </c>
      <c r="E175" s="54">
        <v>8</v>
      </c>
      <c r="F175" s="54">
        <v>7</v>
      </c>
      <c r="G175" s="54">
        <v>10</v>
      </c>
      <c r="H175" s="54">
        <v>4</v>
      </c>
      <c r="I175" s="54">
        <v>3</v>
      </c>
    </row>
    <row r="176" spans="2:14" hidden="1" outlineLevel="1" x14ac:dyDescent="0.25">
      <c r="B176" s="217" t="s">
        <v>918</v>
      </c>
      <c r="C176" s="217"/>
      <c r="D176" s="54">
        <v>15</v>
      </c>
      <c r="E176" s="54">
        <v>6</v>
      </c>
      <c r="F176" s="54">
        <v>9</v>
      </c>
      <c r="G176" s="54">
        <v>2</v>
      </c>
      <c r="H176" s="54">
        <v>5</v>
      </c>
      <c r="I176" s="54">
        <v>2</v>
      </c>
    </row>
    <row r="177" spans="2:9" hidden="1" outlineLevel="1" x14ac:dyDescent="0.25">
      <c r="B177" s="217" t="s">
        <v>919</v>
      </c>
      <c r="C177" s="217"/>
      <c r="D177" s="54">
        <v>2</v>
      </c>
      <c r="E177" s="54">
        <v>6</v>
      </c>
      <c r="F177" s="54">
        <v>3</v>
      </c>
      <c r="G177" s="54">
        <v>2</v>
      </c>
      <c r="H177" s="54">
        <v>1</v>
      </c>
      <c r="I177" s="54">
        <v>0</v>
      </c>
    </row>
    <row r="178" spans="2:9" hidden="1" outlineLevel="1" x14ac:dyDescent="0.25">
      <c r="B178" s="217" t="s">
        <v>920</v>
      </c>
      <c r="C178" s="217"/>
      <c r="D178" s="54">
        <v>3</v>
      </c>
      <c r="E178" s="54">
        <v>4</v>
      </c>
      <c r="F178" s="54">
        <v>0</v>
      </c>
      <c r="G178" s="54">
        <v>6</v>
      </c>
      <c r="H178" s="54">
        <v>1</v>
      </c>
      <c r="I178" s="54">
        <v>5</v>
      </c>
    </row>
    <row r="179" spans="2:9" hidden="1" outlineLevel="1" x14ac:dyDescent="0.25">
      <c r="B179" s="228" t="s">
        <v>956</v>
      </c>
      <c r="C179" s="244"/>
      <c r="D179" s="244"/>
      <c r="E179" s="244"/>
      <c r="F179" s="244"/>
      <c r="G179" s="244"/>
      <c r="H179" s="244"/>
      <c r="I179" s="229"/>
    </row>
    <row r="180" spans="2:9" hidden="1" outlineLevel="1" x14ac:dyDescent="0.25">
      <c r="B180" s="217" t="s">
        <v>895</v>
      </c>
      <c r="C180" s="217"/>
      <c r="D180" s="54">
        <v>0</v>
      </c>
      <c r="E180" s="54">
        <v>0</v>
      </c>
      <c r="F180" s="59" t="s">
        <v>694</v>
      </c>
      <c r="G180" s="59" t="s">
        <v>694</v>
      </c>
      <c r="H180" s="59" t="s">
        <v>694</v>
      </c>
      <c r="I180" s="59" t="s">
        <v>694</v>
      </c>
    </row>
    <row r="181" spans="2:9" hidden="1" outlineLevel="1" x14ac:dyDescent="0.25">
      <c r="B181" s="217" t="s">
        <v>898</v>
      </c>
      <c r="C181" s="217"/>
      <c r="D181" s="54">
        <v>50</v>
      </c>
      <c r="E181" s="54">
        <v>26</v>
      </c>
      <c r="F181" s="59" t="s">
        <v>694</v>
      </c>
      <c r="G181" s="59" t="s">
        <v>694</v>
      </c>
      <c r="H181" s="59" t="s">
        <v>694</v>
      </c>
      <c r="I181" s="59" t="s">
        <v>694</v>
      </c>
    </row>
    <row r="182" spans="2:9" hidden="1" outlineLevel="1" x14ac:dyDescent="0.25"/>
    <row r="183" spans="2:9" hidden="1" outlineLevel="1" x14ac:dyDescent="0.25">
      <c r="B183" s="49" t="s">
        <v>950</v>
      </c>
      <c r="C183" s="49"/>
    </row>
    <row r="184" spans="2:9" ht="12.75" hidden="1" customHeight="1" outlineLevel="1" x14ac:dyDescent="0.25">
      <c r="B184" s="240" t="s">
        <v>957</v>
      </c>
      <c r="C184" s="241"/>
      <c r="D184" s="213">
        <v>2022</v>
      </c>
      <c r="E184" s="213"/>
      <c r="F184" s="213">
        <v>2021</v>
      </c>
      <c r="G184" s="213"/>
      <c r="H184" s="246">
        <v>2020</v>
      </c>
      <c r="I184" s="247"/>
    </row>
    <row r="185" spans="2:9" hidden="1" outlineLevel="1" x14ac:dyDescent="0.25">
      <c r="B185" s="242"/>
      <c r="C185" s="243"/>
      <c r="D185" s="53" t="s">
        <v>958</v>
      </c>
      <c r="E185" s="53" t="s">
        <v>959</v>
      </c>
      <c r="F185" s="53" t="s">
        <v>958</v>
      </c>
      <c r="G185" s="53" t="s">
        <v>959</v>
      </c>
      <c r="H185" s="53" t="s">
        <v>958</v>
      </c>
      <c r="I185" s="53" t="s">
        <v>959</v>
      </c>
    </row>
    <row r="186" spans="2:9" hidden="1" outlineLevel="1" x14ac:dyDescent="0.25">
      <c r="B186" s="228" t="s">
        <v>954</v>
      </c>
      <c r="C186" s="244"/>
      <c r="D186" s="244"/>
      <c r="E186" s="244"/>
      <c r="F186" s="244"/>
      <c r="G186" s="244"/>
      <c r="H186" s="244"/>
      <c r="I186" s="229"/>
    </row>
    <row r="187" spans="2:9" hidden="1" outlineLevel="1" x14ac:dyDescent="0.25">
      <c r="B187" s="217" t="s">
        <v>893</v>
      </c>
      <c r="C187" s="217"/>
      <c r="D187" s="86">
        <v>0.375</v>
      </c>
      <c r="E187" s="86">
        <v>0.28977272727272729</v>
      </c>
      <c r="F187" s="86">
        <v>0.20547945205479451</v>
      </c>
      <c r="G187" s="86">
        <v>0.19863013698630136</v>
      </c>
      <c r="H187" s="86">
        <v>9.7222222222222224E-2</v>
      </c>
      <c r="I187" s="86">
        <v>9.0277777777777776E-2</v>
      </c>
    </row>
    <row r="188" spans="2:9" hidden="1" outlineLevel="1" x14ac:dyDescent="0.25">
      <c r="B188" s="217" t="s">
        <v>894</v>
      </c>
      <c r="C188" s="217"/>
      <c r="D188" s="86">
        <v>0.265625</v>
      </c>
      <c r="E188" s="86">
        <v>0.1953125</v>
      </c>
      <c r="F188" s="86">
        <v>0.27272727272727271</v>
      </c>
      <c r="G188" s="86">
        <v>0.22727272727272727</v>
      </c>
      <c r="H188" s="86">
        <v>7.8431372549019607E-2</v>
      </c>
      <c r="I188" s="86">
        <v>8.8235294117647065E-2</v>
      </c>
    </row>
    <row r="189" spans="2:9" hidden="1" outlineLevel="1" x14ac:dyDescent="0.25">
      <c r="B189" s="252" t="s">
        <v>637</v>
      </c>
      <c r="C189" s="252"/>
      <c r="D189" s="88">
        <v>0.32894736842105265</v>
      </c>
      <c r="E189" s="88">
        <v>0.25</v>
      </c>
      <c r="F189" s="88">
        <v>0.234375</v>
      </c>
      <c r="G189" s="88">
        <v>0.2109375</v>
      </c>
      <c r="H189" s="88">
        <v>8.943089430894309E-2</v>
      </c>
      <c r="I189" s="88">
        <v>8.943089430894309E-2</v>
      </c>
    </row>
    <row r="190" spans="2:9" hidden="1" outlineLevel="1" x14ac:dyDescent="0.25">
      <c r="B190" s="228" t="s">
        <v>955</v>
      </c>
      <c r="C190" s="244"/>
      <c r="D190" s="244"/>
      <c r="E190" s="244"/>
      <c r="F190" s="244"/>
      <c r="G190" s="244"/>
      <c r="H190" s="244"/>
      <c r="I190" s="229"/>
    </row>
    <row r="191" spans="2:9" hidden="1" outlineLevel="1" x14ac:dyDescent="0.25">
      <c r="B191" s="217" t="s">
        <v>915</v>
      </c>
      <c r="C191" s="217"/>
      <c r="D191" s="86">
        <v>0</v>
      </c>
      <c r="E191" s="86">
        <v>0</v>
      </c>
      <c r="F191" s="87">
        <v>1</v>
      </c>
      <c r="G191" s="87">
        <v>0.5</v>
      </c>
      <c r="H191" s="86">
        <v>0</v>
      </c>
      <c r="I191" s="86">
        <v>0</v>
      </c>
    </row>
    <row r="192" spans="2:9" hidden="1" outlineLevel="1" x14ac:dyDescent="0.25">
      <c r="B192" s="217" t="s">
        <v>916</v>
      </c>
      <c r="C192" s="217"/>
      <c r="D192" s="86">
        <v>0.42857142857142855</v>
      </c>
      <c r="E192" s="86">
        <v>0.2857142857142857</v>
      </c>
      <c r="F192" s="86">
        <v>0.81818181818181823</v>
      </c>
      <c r="G192" s="86">
        <v>0.59090909090909094</v>
      </c>
      <c r="H192" s="86">
        <v>0</v>
      </c>
      <c r="I192" s="86">
        <v>0</v>
      </c>
    </row>
    <row r="193" spans="2:9" hidden="1" outlineLevel="1" x14ac:dyDescent="0.25">
      <c r="B193" s="217" t="s">
        <v>917</v>
      </c>
      <c r="C193" s="217"/>
      <c r="D193" s="86">
        <v>0.46153846153846156</v>
      </c>
      <c r="E193" s="86">
        <v>0.30769230769230771</v>
      </c>
      <c r="F193" s="86">
        <v>0.16666666666666666</v>
      </c>
      <c r="G193" s="86">
        <v>0.20238095238095238</v>
      </c>
      <c r="H193" s="86">
        <v>0.08</v>
      </c>
      <c r="I193" s="86">
        <v>7.0000000000000007E-2</v>
      </c>
    </row>
    <row r="194" spans="2:9" hidden="1" outlineLevel="1" x14ac:dyDescent="0.25">
      <c r="B194" s="217" t="s">
        <v>918</v>
      </c>
      <c r="C194" s="217"/>
      <c r="D194" s="86">
        <v>0.28301886792452829</v>
      </c>
      <c r="E194" s="86">
        <v>0.19811320754716982</v>
      </c>
      <c r="F194" s="86">
        <v>0.21951219512195122</v>
      </c>
      <c r="G194" s="86">
        <v>0.13414634146341464</v>
      </c>
      <c r="H194" s="86">
        <v>0.15151515151515152</v>
      </c>
      <c r="I194" s="86">
        <v>0.10606060606060606</v>
      </c>
    </row>
    <row r="195" spans="2:9" hidden="1" outlineLevel="1" x14ac:dyDescent="0.25">
      <c r="B195" s="217" t="s">
        <v>919</v>
      </c>
      <c r="C195" s="217"/>
      <c r="D195" s="86">
        <v>0.11764705882352941</v>
      </c>
      <c r="E195" s="86">
        <v>0.23529411764705882</v>
      </c>
      <c r="F195" s="86">
        <v>0.16666666666666666</v>
      </c>
      <c r="G195" s="86">
        <v>0.1388888888888889</v>
      </c>
      <c r="H195" s="86">
        <v>6.6666666666666666E-2</v>
      </c>
      <c r="I195" s="86">
        <v>3.3333333333333333E-2</v>
      </c>
    </row>
    <row r="196" spans="2:9" hidden="1" outlineLevel="1" x14ac:dyDescent="0.25">
      <c r="B196" s="217" t="s">
        <v>920</v>
      </c>
      <c r="C196" s="217"/>
      <c r="D196" s="86">
        <v>0.21428571428571427</v>
      </c>
      <c r="E196" s="86">
        <v>0.25</v>
      </c>
      <c r="F196" s="86">
        <v>0</v>
      </c>
      <c r="G196" s="86">
        <v>0.21428571428571427</v>
      </c>
      <c r="H196" s="86">
        <v>5.5555555555555552E-2</v>
      </c>
      <c r="I196" s="86">
        <v>0.16666666666666666</v>
      </c>
    </row>
    <row r="197" spans="2:9" hidden="1" outlineLevel="1" x14ac:dyDescent="0.25">
      <c r="B197" s="228" t="s">
        <v>956</v>
      </c>
      <c r="C197" s="244"/>
      <c r="D197" s="244"/>
      <c r="E197" s="244"/>
      <c r="F197" s="244"/>
      <c r="G197" s="244"/>
      <c r="H197" s="244"/>
      <c r="I197" s="229"/>
    </row>
    <row r="198" spans="2:9" hidden="1" outlineLevel="1" x14ac:dyDescent="0.25">
      <c r="B198" s="217" t="s">
        <v>895</v>
      </c>
      <c r="C198" s="217"/>
      <c r="D198" s="91">
        <v>0</v>
      </c>
      <c r="E198" s="91">
        <v>0</v>
      </c>
      <c r="F198" s="59" t="s">
        <v>694</v>
      </c>
      <c r="G198" s="59" t="s">
        <v>694</v>
      </c>
      <c r="H198" s="59" t="s">
        <v>694</v>
      </c>
      <c r="I198" s="59" t="s">
        <v>694</v>
      </c>
    </row>
    <row r="199" spans="2:9" hidden="1" outlineLevel="1" x14ac:dyDescent="0.25">
      <c r="B199" s="217" t="s">
        <v>898</v>
      </c>
      <c r="C199" s="217"/>
      <c r="D199" s="91">
        <v>0.33333333333333331</v>
      </c>
      <c r="E199" s="91">
        <v>0.25333333333333335</v>
      </c>
      <c r="F199" s="59" t="s">
        <v>694</v>
      </c>
      <c r="G199" s="59" t="s">
        <v>694</v>
      </c>
      <c r="H199" s="59" t="s">
        <v>694</v>
      </c>
      <c r="I199" s="59" t="s">
        <v>694</v>
      </c>
    </row>
    <row r="200" spans="2:9" hidden="1" outlineLevel="1" x14ac:dyDescent="0.25">
      <c r="B200" s="194" t="s">
        <v>960</v>
      </c>
      <c r="C200" s="195"/>
      <c r="D200" s="195"/>
      <c r="E200" s="195"/>
      <c r="F200" s="195"/>
      <c r="G200" s="195"/>
      <c r="H200" s="195"/>
      <c r="I200" s="196"/>
    </row>
    <row r="201" spans="2:9" hidden="1" outlineLevel="1" x14ac:dyDescent="0.25">
      <c r="B201" s="197"/>
      <c r="C201" s="198"/>
      <c r="D201" s="198"/>
      <c r="E201" s="198"/>
      <c r="F201" s="198"/>
      <c r="G201" s="198"/>
      <c r="H201" s="198"/>
      <c r="I201" s="199"/>
    </row>
    <row r="202" spans="2:9" hidden="1" outlineLevel="1" x14ac:dyDescent="0.25"/>
    <row r="203" spans="2:9" hidden="1" outlineLevel="1" x14ac:dyDescent="0.25">
      <c r="B203" s="49" t="s">
        <v>961</v>
      </c>
    </row>
    <row r="204" spans="2:9" hidden="1" outlineLevel="1" x14ac:dyDescent="0.25">
      <c r="B204" s="240" t="s">
        <v>962</v>
      </c>
      <c r="C204" s="241"/>
      <c r="D204" s="213">
        <v>2022</v>
      </c>
      <c r="E204" s="213"/>
      <c r="F204" s="213">
        <v>2021</v>
      </c>
      <c r="G204" s="213"/>
      <c r="H204" s="246">
        <v>2020</v>
      </c>
      <c r="I204" s="247"/>
    </row>
    <row r="205" spans="2:9" ht="13.5" hidden="1" outlineLevel="1" x14ac:dyDescent="0.25">
      <c r="B205" s="242"/>
      <c r="C205" s="243"/>
      <c r="D205" s="53" t="s">
        <v>835</v>
      </c>
      <c r="E205" s="53" t="s">
        <v>963</v>
      </c>
      <c r="F205" s="53" t="s">
        <v>835</v>
      </c>
      <c r="G205" s="53" t="s">
        <v>963</v>
      </c>
      <c r="H205" s="53" t="s">
        <v>835</v>
      </c>
      <c r="I205" s="53" t="s">
        <v>963</v>
      </c>
    </row>
    <row r="206" spans="2:9" hidden="1" outlineLevel="1" x14ac:dyDescent="0.25">
      <c r="B206" s="217" t="s">
        <v>964</v>
      </c>
      <c r="C206" s="217"/>
      <c r="D206" s="55">
        <v>3</v>
      </c>
      <c r="E206" s="55">
        <v>49</v>
      </c>
      <c r="F206" s="55">
        <v>3</v>
      </c>
      <c r="G206" s="55">
        <v>39</v>
      </c>
      <c r="H206" s="55">
        <v>3</v>
      </c>
      <c r="I206" s="55">
        <v>35</v>
      </c>
    </row>
    <row r="207" spans="2:9" hidden="1" outlineLevel="1" x14ac:dyDescent="0.25">
      <c r="B207" s="217" t="s">
        <v>965</v>
      </c>
      <c r="C207" s="217"/>
      <c r="D207" s="55">
        <v>3</v>
      </c>
      <c r="E207" s="55">
        <v>47</v>
      </c>
      <c r="F207" s="55">
        <v>3</v>
      </c>
      <c r="G207" s="55">
        <v>38</v>
      </c>
      <c r="H207" s="55">
        <v>3</v>
      </c>
      <c r="I207" s="55">
        <v>34</v>
      </c>
    </row>
    <row r="208" spans="2:9" hidden="1" outlineLevel="1" x14ac:dyDescent="0.25">
      <c r="B208" s="217" t="s">
        <v>966</v>
      </c>
      <c r="C208" s="217"/>
      <c r="D208" s="88">
        <v>1</v>
      </c>
      <c r="E208" s="88">
        <v>0.95918367346938771</v>
      </c>
      <c r="F208" s="88">
        <v>1</v>
      </c>
      <c r="G208" s="88">
        <v>0.97435897435897434</v>
      </c>
      <c r="H208" s="88">
        <v>1</v>
      </c>
      <c r="I208" s="88">
        <v>0.97142857142857142</v>
      </c>
    </row>
    <row r="209" spans="2:14" hidden="1" outlineLevel="1" x14ac:dyDescent="0.25">
      <c r="B209" s="214" t="s">
        <v>967</v>
      </c>
      <c r="C209" s="215"/>
      <c r="D209" s="215"/>
      <c r="E209" s="215"/>
      <c r="F209" s="215"/>
      <c r="G209" s="215"/>
      <c r="H209" s="215"/>
      <c r="I209" s="216"/>
    </row>
    <row r="210" spans="2:14" hidden="1" outlineLevel="1" x14ac:dyDescent="0.25"/>
    <row r="211" spans="2:14" s="32" customFormat="1" ht="15" collapsed="1" x14ac:dyDescent="0.25">
      <c r="N211" s="70"/>
    </row>
    <row r="212" spans="2:14" s="32" customFormat="1" ht="15" x14ac:dyDescent="0.25">
      <c r="B212" s="205" t="s">
        <v>968</v>
      </c>
      <c r="C212" s="206"/>
      <c r="D212" s="206"/>
      <c r="E212" s="206"/>
      <c r="F212" s="206"/>
      <c r="G212" s="206"/>
      <c r="H212" s="206"/>
      <c r="I212" s="206"/>
      <c r="J212" s="206"/>
      <c r="K212" s="206"/>
      <c r="L212" s="206"/>
      <c r="N212" s="70"/>
    </row>
    <row r="213" spans="2:14" s="32" customFormat="1" ht="15" hidden="1" outlineLevel="1" x14ac:dyDescent="0.25">
      <c r="N213" s="70"/>
    </row>
    <row r="214" spans="2:14" hidden="1" outlineLevel="1" x14ac:dyDescent="0.25">
      <c r="B214" s="49" t="s">
        <v>969</v>
      </c>
      <c r="C214" s="49"/>
    </row>
    <row r="215" spans="2:14" hidden="1" outlineLevel="1" x14ac:dyDescent="0.25">
      <c r="B215" s="219" t="s">
        <v>970</v>
      </c>
      <c r="C215" s="219"/>
      <c r="D215" s="219"/>
      <c r="E215" s="219"/>
      <c r="F215" s="219"/>
    </row>
    <row r="216" spans="2:14" hidden="1" outlineLevel="1" x14ac:dyDescent="0.25">
      <c r="B216" s="219"/>
      <c r="C216" s="219"/>
      <c r="D216" s="219"/>
      <c r="E216" s="219"/>
      <c r="F216" s="219"/>
    </row>
    <row r="217" spans="2:14" hidden="1" outlineLevel="1" x14ac:dyDescent="0.25">
      <c r="B217" s="219"/>
      <c r="C217" s="219"/>
      <c r="D217" s="219"/>
      <c r="E217" s="219"/>
      <c r="F217" s="219"/>
    </row>
    <row r="218" spans="2:14" hidden="1" outlineLevel="1" x14ac:dyDescent="0.25">
      <c r="B218" s="239"/>
      <c r="C218" s="239"/>
      <c r="D218" s="239"/>
      <c r="E218" s="239"/>
      <c r="F218" s="239"/>
    </row>
    <row r="219" spans="2:14" ht="25.5" hidden="1" customHeight="1" outlineLevel="1" x14ac:dyDescent="0.25">
      <c r="B219" s="246" t="s">
        <v>537</v>
      </c>
      <c r="C219" s="247"/>
      <c r="D219" s="53">
        <v>2021</v>
      </c>
      <c r="E219" s="53">
        <v>2020</v>
      </c>
      <c r="F219" s="53">
        <v>2019</v>
      </c>
    </row>
    <row r="220" spans="2:14" hidden="1" outlineLevel="1" x14ac:dyDescent="0.25">
      <c r="B220" s="228" t="s">
        <v>954</v>
      </c>
      <c r="C220" s="244"/>
      <c r="D220" s="244"/>
      <c r="E220" s="244"/>
      <c r="F220" s="229"/>
    </row>
    <row r="221" spans="2:14" hidden="1" outlineLevel="1" x14ac:dyDescent="0.25">
      <c r="B221" s="217" t="s">
        <v>893</v>
      </c>
      <c r="C221" s="217"/>
      <c r="D221" s="57">
        <v>33.875</v>
      </c>
      <c r="E221" s="57">
        <v>27.684931506849313</v>
      </c>
      <c r="F221" s="57">
        <v>41.322222222222223</v>
      </c>
    </row>
    <row r="222" spans="2:14" hidden="1" outlineLevel="1" x14ac:dyDescent="0.25">
      <c r="B222" s="217" t="s">
        <v>894</v>
      </c>
      <c r="C222" s="217"/>
      <c r="D222" s="57">
        <v>26.647656250000001</v>
      </c>
      <c r="E222" s="57">
        <v>21.90909090909091</v>
      </c>
      <c r="F222" s="57">
        <v>53.220588235294116</v>
      </c>
    </row>
    <row r="223" spans="2:14" hidden="1" outlineLevel="1" x14ac:dyDescent="0.25">
      <c r="B223" s="252" t="s">
        <v>637</v>
      </c>
      <c r="C223" s="252"/>
      <c r="D223" s="58">
        <v>30.83190789473684</v>
      </c>
      <c r="E223" s="58">
        <v>25.203125</v>
      </c>
      <c r="F223" s="58">
        <v>46.255691056910571</v>
      </c>
    </row>
    <row r="224" spans="2:14" hidden="1" outlineLevel="1" x14ac:dyDescent="0.25">
      <c r="B224" s="228" t="s">
        <v>971</v>
      </c>
      <c r="C224" s="244"/>
      <c r="D224" s="244"/>
      <c r="E224" s="244"/>
      <c r="F224" s="229"/>
    </row>
    <row r="225" spans="2:6" hidden="1" outlineLevel="1" x14ac:dyDescent="0.25">
      <c r="B225" s="217" t="s">
        <v>835</v>
      </c>
      <c r="C225" s="217"/>
      <c r="D225" s="57">
        <v>1.8333333333333333</v>
      </c>
      <c r="E225" s="57">
        <v>1.3333333333333333</v>
      </c>
      <c r="F225" s="57">
        <v>10</v>
      </c>
    </row>
    <row r="226" spans="2:6" hidden="1" outlineLevel="1" x14ac:dyDescent="0.25">
      <c r="B226" s="217" t="s">
        <v>912</v>
      </c>
      <c r="C226" s="217"/>
      <c r="D226" s="57">
        <v>15.964285714285714</v>
      </c>
      <c r="E226" s="57">
        <v>13.589743589743589</v>
      </c>
      <c r="F226" s="57">
        <v>33.038571428571423</v>
      </c>
    </row>
    <row r="227" spans="2:6" hidden="1" outlineLevel="1" x14ac:dyDescent="0.25">
      <c r="B227" s="217" t="s">
        <v>841</v>
      </c>
      <c r="C227" s="217"/>
      <c r="D227" s="57">
        <v>70.671875</v>
      </c>
      <c r="E227" s="57">
        <v>49.393939393939391</v>
      </c>
      <c r="F227" s="57">
        <v>69.144594594594594</v>
      </c>
    </row>
    <row r="228" spans="2:6" hidden="1" outlineLevel="1" x14ac:dyDescent="0.25">
      <c r="B228" s="217" t="s">
        <v>844</v>
      </c>
      <c r="C228" s="217"/>
      <c r="D228" s="57">
        <v>24.064705882352943</v>
      </c>
      <c r="E228" s="57">
        <v>20.037735849056602</v>
      </c>
      <c r="F228" s="57">
        <v>40.257291666666667</v>
      </c>
    </row>
    <row r="229" spans="2:6" hidden="1" outlineLevel="1" x14ac:dyDescent="0.25"/>
    <row r="230" spans="2:6" collapsed="1" x14ac:dyDescent="0.25"/>
    <row r="261" spans="2:7" x14ac:dyDescent="0.25">
      <c r="B261" s="50"/>
      <c r="C261" s="50"/>
      <c r="D261" s="50"/>
      <c r="E261" s="50"/>
      <c r="F261" s="50"/>
      <c r="G261" s="50"/>
    </row>
    <row r="262" spans="2:7" x14ac:dyDescent="0.25">
      <c r="B262" s="50"/>
      <c r="C262" s="50"/>
      <c r="D262" s="50"/>
      <c r="E262" s="50"/>
      <c r="F262" s="50"/>
      <c r="G262" s="50"/>
    </row>
    <row r="263" spans="2:7" x14ac:dyDescent="0.25">
      <c r="B263" s="73" t="s">
        <v>972</v>
      </c>
      <c r="C263" s="73"/>
      <c r="D263" s="73">
        <v>2020</v>
      </c>
      <c r="E263" s="73">
        <v>2021</v>
      </c>
      <c r="F263" s="73">
        <v>2022</v>
      </c>
      <c r="G263" s="50"/>
    </row>
    <row r="264" spans="2:7" x14ac:dyDescent="0.25">
      <c r="B264" s="50" t="s">
        <v>893</v>
      </c>
      <c r="C264" s="50"/>
      <c r="D264" s="50">
        <v>72</v>
      </c>
      <c r="E264" s="50">
        <v>73</v>
      </c>
      <c r="F264" s="50">
        <v>88</v>
      </c>
      <c r="G264" s="50"/>
    </row>
    <row r="265" spans="2:7" x14ac:dyDescent="0.25">
      <c r="B265" s="50" t="s">
        <v>894</v>
      </c>
      <c r="C265" s="50"/>
      <c r="D265" s="50">
        <v>51</v>
      </c>
      <c r="E265" s="50">
        <v>55</v>
      </c>
      <c r="F265" s="50">
        <v>64</v>
      </c>
      <c r="G265" s="50"/>
    </row>
    <row r="266" spans="2:7" x14ac:dyDescent="0.25">
      <c r="B266" s="50"/>
      <c r="C266" s="50"/>
      <c r="D266" s="50"/>
      <c r="E266" s="50"/>
      <c r="F266" s="50"/>
      <c r="G266" s="50"/>
    </row>
    <row r="267" spans="2:7" x14ac:dyDescent="0.25">
      <c r="B267" s="50" t="s">
        <v>915</v>
      </c>
      <c r="C267" s="50"/>
      <c r="D267" s="50">
        <v>2</v>
      </c>
      <c r="E267" s="50"/>
      <c r="F267" s="50"/>
      <c r="G267" s="50"/>
    </row>
    <row r="268" spans="2:7" x14ac:dyDescent="0.25">
      <c r="B268" s="50" t="s">
        <v>916</v>
      </c>
      <c r="C268" s="50"/>
      <c r="D268" s="50">
        <v>14</v>
      </c>
      <c r="E268" s="50"/>
      <c r="F268" s="50"/>
      <c r="G268" s="50"/>
    </row>
    <row r="269" spans="2:7" x14ac:dyDescent="0.25">
      <c r="B269" s="50" t="s">
        <v>917</v>
      </c>
      <c r="C269" s="50"/>
      <c r="D269" s="50">
        <v>52</v>
      </c>
      <c r="E269" s="50"/>
      <c r="F269" s="50"/>
      <c r="G269" s="50"/>
    </row>
    <row r="270" spans="2:7" x14ac:dyDescent="0.25">
      <c r="B270" s="50" t="s">
        <v>918</v>
      </c>
      <c r="C270" s="50"/>
      <c r="D270" s="50">
        <v>53</v>
      </c>
      <c r="E270" s="50"/>
      <c r="F270" s="50"/>
      <c r="G270" s="50"/>
    </row>
    <row r="271" spans="2:7" x14ac:dyDescent="0.25">
      <c r="B271" s="50" t="s">
        <v>919</v>
      </c>
      <c r="C271" s="50"/>
      <c r="D271" s="50">
        <v>17</v>
      </c>
      <c r="E271" s="50"/>
      <c r="F271" s="50"/>
      <c r="G271" s="50"/>
    </row>
    <row r="272" spans="2:7" x14ac:dyDescent="0.25">
      <c r="B272" s="50" t="s">
        <v>920</v>
      </c>
      <c r="C272" s="50"/>
      <c r="D272" s="50">
        <v>14</v>
      </c>
      <c r="E272" s="50"/>
      <c r="F272" s="50"/>
      <c r="G272" s="50"/>
    </row>
    <row r="273" spans="2:7" x14ac:dyDescent="0.25">
      <c r="B273" s="50"/>
      <c r="C273" s="50"/>
      <c r="D273" s="50"/>
      <c r="E273" s="50"/>
      <c r="F273" s="50"/>
      <c r="G273" s="50"/>
    </row>
    <row r="274" spans="2:7" x14ac:dyDescent="0.25">
      <c r="B274" s="50" t="s">
        <v>923</v>
      </c>
      <c r="C274" s="50"/>
      <c r="D274" s="74">
        <v>0.12</v>
      </c>
      <c r="E274" s="50"/>
      <c r="F274" s="50"/>
      <c r="G274" s="50"/>
    </row>
    <row r="275" spans="2:7" x14ac:dyDescent="0.25">
      <c r="B275" s="50" t="s">
        <v>924</v>
      </c>
      <c r="C275" s="50"/>
      <c r="D275" s="74">
        <v>0.37</v>
      </c>
      <c r="E275" s="50"/>
      <c r="F275" s="50"/>
      <c r="G275" s="50"/>
    </row>
    <row r="276" spans="2:7" x14ac:dyDescent="0.25">
      <c r="B276" s="50" t="s">
        <v>925</v>
      </c>
      <c r="C276" s="50"/>
      <c r="D276" s="74">
        <v>0.24</v>
      </c>
      <c r="E276" s="50"/>
      <c r="F276" s="50"/>
      <c r="G276" s="50"/>
    </row>
    <row r="277" spans="2:7" x14ac:dyDescent="0.25">
      <c r="B277" s="50" t="s">
        <v>926</v>
      </c>
      <c r="C277" s="50"/>
      <c r="D277" s="74">
        <v>0.27</v>
      </c>
      <c r="E277" s="50"/>
      <c r="F277" s="50"/>
      <c r="G277" s="50"/>
    </row>
    <row r="278" spans="2:7" x14ac:dyDescent="0.25">
      <c r="B278" s="50"/>
      <c r="C278" s="50"/>
      <c r="D278" s="50"/>
      <c r="E278" s="50"/>
      <c r="F278" s="50"/>
      <c r="G278" s="50"/>
    </row>
    <row r="279" spans="2:7" x14ac:dyDescent="0.25">
      <c r="B279" s="50" t="s">
        <v>928</v>
      </c>
      <c r="C279" s="50"/>
      <c r="D279" s="142">
        <v>7.0000000000000007E-2</v>
      </c>
      <c r="E279" s="50"/>
      <c r="F279" s="50"/>
      <c r="G279" s="50"/>
    </row>
    <row r="280" spans="2:7" x14ac:dyDescent="0.25">
      <c r="B280" s="50" t="s">
        <v>929</v>
      </c>
      <c r="C280" s="50"/>
      <c r="D280" s="142">
        <v>0.41</v>
      </c>
      <c r="E280" s="50"/>
      <c r="F280" s="50"/>
      <c r="G280" s="50"/>
    </row>
    <row r="281" spans="2:7" x14ac:dyDescent="0.25">
      <c r="B281" s="50" t="s">
        <v>930</v>
      </c>
      <c r="C281" s="50"/>
      <c r="D281" s="142">
        <v>0.37</v>
      </c>
      <c r="E281" s="50"/>
      <c r="F281" s="50"/>
      <c r="G281" s="50"/>
    </row>
    <row r="282" spans="2:7" x14ac:dyDescent="0.25">
      <c r="B282" s="50" t="s">
        <v>931</v>
      </c>
      <c r="C282" s="50"/>
      <c r="D282" s="142">
        <v>0.12</v>
      </c>
      <c r="E282" s="50"/>
      <c r="F282" s="50"/>
      <c r="G282" s="50"/>
    </row>
    <row r="283" spans="2:7" x14ac:dyDescent="0.25">
      <c r="B283" s="50" t="s">
        <v>932</v>
      </c>
      <c r="C283" s="50"/>
      <c r="D283" s="142">
        <v>0.03</v>
      </c>
      <c r="E283" s="50"/>
      <c r="F283" s="50"/>
      <c r="G283" s="50"/>
    </row>
    <row r="284" spans="2:7" x14ac:dyDescent="0.25">
      <c r="B284" s="50"/>
      <c r="C284" s="50"/>
      <c r="D284" s="50"/>
      <c r="E284" s="50"/>
      <c r="F284" s="50"/>
      <c r="G284" s="50"/>
    </row>
    <row r="285" spans="2:7" ht="25.5" x14ac:dyDescent="0.25">
      <c r="B285" s="73" t="s">
        <v>973</v>
      </c>
      <c r="C285" s="73"/>
      <c r="D285" s="50"/>
      <c r="E285" s="50"/>
      <c r="F285" s="50"/>
      <c r="G285" s="50"/>
    </row>
    <row r="286" spans="2:7" x14ac:dyDescent="0.25">
      <c r="B286" s="50" t="s">
        <v>974</v>
      </c>
      <c r="C286" s="50"/>
      <c r="D286" s="75">
        <v>0.52900000000000003</v>
      </c>
      <c r="E286" s="50"/>
      <c r="F286" s="50"/>
      <c r="G286" s="50"/>
    </row>
    <row r="287" spans="2:7" x14ac:dyDescent="0.25">
      <c r="B287" s="50" t="s">
        <v>975</v>
      </c>
      <c r="C287" s="50"/>
      <c r="D287" s="75">
        <v>0.25</v>
      </c>
      <c r="E287" s="50"/>
      <c r="F287" s="50"/>
      <c r="G287" s="50"/>
    </row>
    <row r="288" spans="2:7" x14ac:dyDescent="0.25">
      <c r="B288" s="50" t="s">
        <v>976</v>
      </c>
      <c r="C288" s="50"/>
      <c r="D288" s="75">
        <v>0.38800000000000001</v>
      </c>
      <c r="E288" s="50"/>
      <c r="F288" s="50"/>
      <c r="G288" s="50"/>
    </row>
    <row r="289" spans="2:7" x14ac:dyDescent="0.25">
      <c r="B289" s="50" t="s">
        <v>835</v>
      </c>
      <c r="C289" s="50"/>
      <c r="D289" s="75">
        <v>0.33300000000000002</v>
      </c>
      <c r="E289" s="50"/>
      <c r="F289" s="50"/>
      <c r="G289" s="50"/>
    </row>
    <row r="290" spans="2:7" x14ac:dyDescent="0.25">
      <c r="B290" s="50"/>
      <c r="C290" s="50"/>
      <c r="D290" s="50"/>
      <c r="E290" s="50"/>
      <c r="F290" s="50"/>
      <c r="G290" s="50"/>
    </row>
    <row r="291" spans="2:7" x14ac:dyDescent="0.25">
      <c r="B291" s="73"/>
      <c r="C291" s="73"/>
      <c r="D291" s="73">
        <v>2020</v>
      </c>
      <c r="E291" s="73">
        <v>2021</v>
      </c>
      <c r="F291" s="73">
        <v>2022</v>
      </c>
      <c r="G291" s="50"/>
    </row>
    <row r="292" spans="2:7" x14ac:dyDescent="0.25">
      <c r="B292" s="50" t="s">
        <v>977</v>
      </c>
      <c r="C292" s="50"/>
      <c r="D292" s="75">
        <v>8.8999999999999996E-2</v>
      </c>
      <c r="E292" s="75">
        <v>0.21099999999999999</v>
      </c>
      <c r="F292" s="75">
        <v>0.32900000000000001</v>
      </c>
      <c r="G292" s="50"/>
    </row>
    <row r="293" spans="2:7" x14ac:dyDescent="0.25">
      <c r="B293" s="50" t="s">
        <v>533</v>
      </c>
      <c r="C293" s="50"/>
      <c r="D293" s="75">
        <v>8.8999999999999996E-2</v>
      </c>
      <c r="E293" s="75">
        <v>0.23400000000000001</v>
      </c>
      <c r="F293" s="75">
        <v>0.25</v>
      </c>
      <c r="G293" s="50"/>
    </row>
    <row r="294" spans="2:7" x14ac:dyDescent="0.25">
      <c r="B294" s="50"/>
      <c r="C294" s="50"/>
      <c r="D294" s="50"/>
      <c r="E294" s="50"/>
      <c r="F294" s="50"/>
      <c r="G294" s="50"/>
    </row>
    <row r="295" spans="2:7" x14ac:dyDescent="0.25">
      <c r="B295" s="50"/>
      <c r="C295" s="50"/>
      <c r="D295" s="73">
        <v>2020</v>
      </c>
      <c r="E295" s="73">
        <v>2021</v>
      </c>
      <c r="F295" s="73">
        <v>2022</v>
      </c>
      <c r="G295" s="50"/>
    </row>
    <row r="296" spans="2:7" ht="25.5" x14ac:dyDescent="0.25">
      <c r="B296" s="50" t="s">
        <v>537</v>
      </c>
      <c r="C296" s="50"/>
      <c r="D296" s="51">
        <v>46.26</v>
      </c>
      <c r="E296" s="51">
        <v>25.2</v>
      </c>
      <c r="F296" s="51">
        <v>30.83</v>
      </c>
      <c r="G296" s="50"/>
    </row>
    <row r="297" spans="2:7" x14ac:dyDescent="0.25">
      <c r="B297" s="50"/>
      <c r="C297" s="50"/>
      <c r="D297" s="50"/>
      <c r="E297" s="50"/>
      <c r="F297" s="50"/>
      <c r="G297" s="50"/>
    </row>
    <row r="298" spans="2:7" x14ac:dyDescent="0.25">
      <c r="B298" s="50"/>
      <c r="C298" s="50"/>
      <c r="D298" s="50"/>
      <c r="E298" s="50"/>
      <c r="F298" s="50"/>
      <c r="G298" s="50"/>
    </row>
    <row r="299" spans="2:7" x14ac:dyDescent="0.25">
      <c r="B299" s="50"/>
      <c r="C299" s="50"/>
      <c r="D299" s="50"/>
      <c r="E299" s="50"/>
      <c r="F299" s="50"/>
      <c r="G299" s="50"/>
    </row>
    <row r="300" spans="2:7" x14ac:dyDescent="0.25">
      <c r="B300" s="50"/>
      <c r="C300" s="50"/>
      <c r="D300" s="50"/>
      <c r="E300" s="50"/>
      <c r="F300" s="50"/>
      <c r="G300" s="50"/>
    </row>
    <row r="301" spans="2:7" x14ac:dyDescent="0.25">
      <c r="B301" s="50"/>
      <c r="C301" s="50"/>
      <c r="D301" s="50"/>
      <c r="E301" s="50"/>
      <c r="F301" s="50"/>
      <c r="G301" s="50"/>
    </row>
    <row r="302" spans="2:7" x14ac:dyDescent="0.25">
      <c r="B302" s="50"/>
      <c r="C302" s="50"/>
      <c r="D302" s="50"/>
      <c r="E302" s="50"/>
      <c r="F302" s="50"/>
    </row>
    <row r="303" spans="2:7" x14ac:dyDescent="0.25">
      <c r="B303" s="50"/>
      <c r="C303" s="50"/>
      <c r="D303" s="50"/>
      <c r="E303" s="50"/>
      <c r="F303" s="50"/>
    </row>
    <row r="304" spans="2:7" x14ac:dyDescent="0.25">
      <c r="B304" s="50"/>
      <c r="C304" s="50"/>
      <c r="D304" s="50"/>
      <c r="E304" s="50"/>
      <c r="F304" s="50"/>
    </row>
    <row r="305" spans="2:6" x14ac:dyDescent="0.25">
      <c r="F305" s="71"/>
    </row>
    <row r="306" spans="2:6" x14ac:dyDescent="0.25">
      <c r="F306" s="71"/>
    </row>
    <row r="307" spans="2:6" x14ac:dyDescent="0.25">
      <c r="B307" s="71"/>
      <c r="C307" s="71"/>
      <c r="D307" s="71"/>
      <c r="E307" s="71"/>
      <c r="F307" s="71"/>
    </row>
    <row r="308" spans="2:6" x14ac:dyDescent="0.25">
      <c r="B308" s="71"/>
      <c r="C308" s="71"/>
      <c r="D308" s="71"/>
      <c r="E308" s="71"/>
      <c r="F308" s="71"/>
    </row>
    <row r="309" spans="2:6" x14ac:dyDescent="0.25">
      <c r="B309" s="71"/>
      <c r="C309" s="71"/>
      <c r="D309" s="71"/>
      <c r="E309" s="71"/>
      <c r="F309" s="71"/>
    </row>
    <row r="310" spans="2:6" x14ac:dyDescent="0.25">
      <c r="B310" s="71"/>
      <c r="C310" s="71"/>
      <c r="D310" s="71"/>
      <c r="E310" s="71"/>
      <c r="F310" s="71"/>
    </row>
    <row r="311" spans="2:6" x14ac:dyDescent="0.25">
      <c r="B311" s="71"/>
      <c r="C311" s="71"/>
      <c r="D311" s="71"/>
      <c r="E311" s="71"/>
      <c r="F311" s="71"/>
    </row>
    <row r="312" spans="2:6" x14ac:dyDescent="0.25">
      <c r="B312" s="71"/>
      <c r="C312" s="71"/>
      <c r="D312" s="71"/>
      <c r="E312" s="71"/>
      <c r="F312" s="71"/>
    </row>
    <row r="313" spans="2:6" x14ac:dyDescent="0.25">
      <c r="B313" s="71"/>
      <c r="C313" s="71"/>
      <c r="D313" s="71"/>
      <c r="E313" s="71"/>
      <c r="F313" s="71"/>
    </row>
    <row r="314" spans="2:6" x14ac:dyDescent="0.25">
      <c r="B314" s="71"/>
      <c r="C314" s="71"/>
      <c r="D314" s="71"/>
      <c r="E314" s="71"/>
      <c r="F314" s="71"/>
    </row>
    <row r="315" spans="2:6" x14ac:dyDescent="0.25">
      <c r="B315" s="71"/>
      <c r="C315" s="71"/>
      <c r="D315" s="71"/>
      <c r="E315" s="71"/>
      <c r="F315" s="71"/>
    </row>
    <row r="316" spans="2:6" x14ac:dyDescent="0.25">
      <c r="B316" s="71"/>
      <c r="C316" s="71"/>
      <c r="D316" s="71"/>
      <c r="E316" s="71"/>
      <c r="F316" s="71"/>
    </row>
  </sheetData>
  <sheetProtection algorithmName="SHA-512" hashValue="kRU/ly5LBxIizB4MOS/4dJTGior/ndr/s652Po3N6Q4HRE4EEe55wBt3cUq1znY80lCSXYL83KEQKjLQHSsFDQ==" saltValue="/tWpiQn0Y47zyohgZupMPg==" spinCount="100000" sheet="1" objects="1" scenarios="1" formatCells="0" formatColumns="0" formatRows="0"/>
  <mergeCells count="140">
    <mergeCell ref="B6:L6"/>
    <mergeCell ref="B204:C205"/>
    <mergeCell ref="D204:E204"/>
    <mergeCell ref="B206:C206"/>
    <mergeCell ref="B207:C207"/>
    <mergeCell ref="B208:C208"/>
    <mergeCell ref="B209:I209"/>
    <mergeCell ref="B228:C228"/>
    <mergeCell ref="B215:F218"/>
    <mergeCell ref="B222:C222"/>
    <mergeCell ref="B223:C223"/>
    <mergeCell ref="B226:C226"/>
    <mergeCell ref="B225:C225"/>
    <mergeCell ref="B227:C227"/>
    <mergeCell ref="B197:I197"/>
    <mergeCell ref="B198:C198"/>
    <mergeCell ref="B199:C199"/>
    <mergeCell ref="B219:C219"/>
    <mergeCell ref="B221:C221"/>
    <mergeCell ref="F204:G204"/>
    <mergeCell ref="H204:I204"/>
    <mergeCell ref="B192:C192"/>
    <mergeCell ref="B193:C193"/>
    <mergeCell ref="B194:C194"/>
    <mergeCell ref="B195:C195"/>
    <mergeCell ref="B196:C196"/>
    <mergeCell ref="B184:C185"/>
    <mergeCell ref="B187:C187"/>
    <mergeCell ref="B188:C188"/>
    <mergeCell ref="B189:C189"/>
    <mergeCell ref="B191:C191"/>
    <mergeCell ref="B177:C177"/>
    <mergeCell ref="B178:C178"/>
    <mergeCell ref="B179:I179"/>
    <mergeCell ref="B180:C180"/>
    <mergeCell ref="B181:C181"/>
    <mergeCell ref="B186:I186"/>
    <mergeCell ref="B171:C171"/>
    <mergeCell ref="B173:C173"/>
    <mergeCell ref="B174:C174"/>
    <mergeCell ref="B175:C175"/>
    <mergeCell ref="B176:C176"/>
    <mergeCell ref="B154:C154"/>
    <mergeCell ref="B155:C155"/>
    <mergeCell ref="B156:I160"/>
    <mergeCell ref="B166:C167"/>
    <mergeCell ref="B169:C169"/>
    <mergeCell ref="B170:C170"/>
    <mergeCell ref="B149:C149"/>
    <mergeCell ref="B150:C150"/>
    <mergeCell ref="B151:C151"/>
    <mergeCell ref="B152:C152"/>
    <mergeCell ref="B153:C153"/>
    <mergeCell ref="B108:C108"/>
    <mergeCell ref="B109:C109"/>
    <mergeCell ref="B110:C110"/>
    <mergeCell ref="B86:L86"/>
    <mergeCell ref="B147:C148"/>
    <mergeCell ref="D147:E147"/>
    <mergeCell ref="F147:G147"/>
    <mergeCell ref="H147:I147"/>
    <mergeCell ref="B105:C105"/>
    <mergeCell ref="B95:I95"/>
    <mergeCell ref="B106:C106"/>
    <mergeCell ref="B107:C107"/>
    <mergeCell ref="B98:C98"/>
    <mergeCell ref="B99:C99"/>
    <mergeCell ref="B100:C100"/>
    <mergeCell ref="B101:C101"/>
    <mergeCell ref="B102:C102"/>
    <mergeCell ref="B91:C91"/>
    <mergeCell ref="B92:C92"/>
    <mergeCell ref="B93:C93"/>
    <mergeCell ref="B94:C94"/>
    <mergeCell ref="B89:C89"/>
    <mergeCell ref="B90:C90"/>
    <mergeCell ref="B71:C71"/>
    <mergeCell ref="B72:C72"/>
    <mergeCell ref="B73:L73"/>
    <mergeCell ref="B66:L68"/>
    <mergeCell ref="B9:L9"/>
    <mergeCell ref="B76:L76"/>
    <mergeCell ref="D79:F79"/>
    <mergeCell ref="G79:I79"/>
    <mergeCell ref="J79:L79"/>
    <mergeCell ref="B79:C80"/>
    <mergeCell ref="B81:C81"/>
    <mergeCell ref="B82:C82"/>
    <mergeCell ref="B83:C83"/>
    <mergeCell ref="B84:C84"/>
    <mergeCell ref="B85:C85"/>
    <mergeCell ref="B63:L63"/>
    <mergeCell ref="D69:F69"/>
    <mergeCell ref="G69:I69"/>
    <mergeCell ref="J69:L69"/>
    <mergeCell ref="B60:B62"/>
    <mergeCell ref="B200:I201"/>
    <mergeCell ref="B212:L212"/>
    <mergeCell ref="B220:F220"/>
    <mergeCell ref="B224:F224"/>
    <mergeCell ref="B133:H133"/>
    <mergeCell ref="B132:E132"/>
    <mergeCell ref="B141:H144"/>
    <mergeCell ref="B137:H137"/>
    <mergeCell ref="B134:E134"/>
    <mergeCell ref="B135:E135"/>
    <mergeCell ref="B136:E136"/>
    <mergeCell ref="B138:E138"/>
    <mergeCell ref="B139:E139"/>
    <mergeCell ref="B140:E140"/>
    <mergeCell ref="B163:L163"/>
    <mergeCell ref="B190:I190"/>
    <mergeCell ref="D166:E166"/>
    <mergeCell ref="F166:G166"/>
    <mergeCell ref="H166:I166"/>
    <mergeCell ref="B168:I168"/>
    <mergeCell ref="B172:I172"/>
    <mergeCell ref="D184:E184"/>
    <mergeCell ref="F184:G184"/>
    <mergeCell ref="H184:I184"/>
    <mergeCell ref="B54:B56"/>
    <mergeCell ref="B57:B59"/>
    <mergeCell ref="B40:B42"/>
    <mergeCell ref="B43:B45"/>
    <mergeCell ref="B46:B48"/>
    <mergeCell ref="B49:L49"/>
    <mergeCell ref="B35:L37"/>
    <mergeCell ref="B69:C70"/>
    <mergeCell ref="B12:L12"/>
    <mergeCell ref="B32:L32"/>
    <mergeCell ref="D52:F52"/>
    <mergeCell ref="G52:I52"/>
    <mergeCell ref="J52:L52"/>
    <mergeCell ref="B15:L28"/>
    <mergeCell ref="B52:C53"/>
    <mergeCell ref="B38:C39"/>
    <mergeCell ref="D38:F38"/>
    <mergeCell ref="G38:I38"/>
    <mergeCell ref="J38:L38"/>
    <mergeCell ref="B29:F29"/>
  </mergeCells>
  <hyperlinks>
    <hyperlink ref="B29:F29" r:id="rId1" display="Para mais informações, acesse o Relatório Anual de Sustentabilidade 2022." xr:uid="{334BFE3E-5A2D-4401-893E-3592A195A596}"/>
  </hyperlinks>
  <pageMargins left="0.511811024" right="0.511811024" top="0.78740157499999996" bottom="0.78740157499999996" header="0.31496062000000002" footer="0.31496062000000002"/>
  <pageSetup paperSize="8" scale="78" fitToHeight="0" orientation="portrait" horizontalDpi="300" verticalDpi="300" r:id="rId2"/>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0F2AD4-9EB1-46C1-81C0-1F2D7EA3CB5E}">
  <sheetPr>
    <pageSetUpPr fitToPage="1"/>
  </sheetPr>
  <dimension ref="B1:L328"/>
  <sheetViews>
    <sheetView showGridLines="0" showRowColHeaders="0" zoomScaleNormal="100" workbookViewId="0">
      <selection activeCell="B9" sqref="B9:J9"/>
    </sheetView>
  </sheetViews>
  <sheetFormatPr defaultColWidth="9" defaultRowHeight="12.75" outlineLevelRow="1" x14ac:dyDescent="0.25"/>
  <cols>
    <col min="1" max="1" width="2.5" style="34" customWidth="1"/>
    <col min="2" max="2" width="38.75" style="34" customWidth="1"/>
    <col min="3" max="5" width="12.5" style="34" customWidth="1"/>
    <col min="6" max="6" width="5" style="34" customWidth="1"/>
    <col min="7" max="7" width="38.75" style="34" customWidth="1"/>
    <col min="8" max="10" width="12.5" style="34" customWidth="1"/>
    <col min="11" max="11" width="9" style="34"/>
    <col min="12" max="12" width="12.75" style="71" customWidth="1"/>
    <col min="13" max="16384" width="9" style="34"/>
  </cols>
  <sheetData>
    <row r="1" spans="2:12" s="32" customFormat="1" ht="15" x14ac:dyDescent="0.25">
      <c r="B1" s="31"/>
      <c r="C1" s="31"/>
      <c r="D1" s="31"/>
      <c r="E1" s="31"/>
      <c r="F1" s="31"/>
      <c r="G1" s="31"/>
      <c r="H1" s="31"/>
      <c r="I1" s="31"/>
      <c r="J1" s="31"/>
      <c r="L1" s="70"/>
    </row>
    <row r="2" spans="2:12" s="32" customFormat="1" ht="21" customHeight="1" x14ac:dyDescent="0.25">
      <c r="B2" s="31"/>
      <c r="C2" s="31"/>
      <c r="D2" s="31"/>
      <c r="E2" s="31"/>
      <c r="F2" s="31"/>
      <c r="G2" s="31"/>
      <c r="H2" s="31"/>
      <c r="I2" s="31"/>
      <c r="J2" s="31"/>
      <c r="L2" s="70"/>
    </row>
    <row r="3" spans="2:12" s="32" customFormat="1" ht="15" x14ac:dyDescent="0.25">
      <c r="B3" s="31"/>
      <c r="C3" s="31"/>
      <c r="D3" s="31"/>
      <c r="E3" s="31"/>
      <c r="F3" s="31"/>
      <c r="G3" s="31"/>
      <c r="H3" s="31"/>
      <c r="I3" s="31"/>
      <c r="J3" s="31"/>
      <c r="L3" s="70"/>
    </row>
    <row r="6" spans="2:12" ht="26.25" x14ac:dyDescent="0.25">
      <c r="B6" s="200" t="s">
        <v>978</v>
      </c>
      <c r="C6" s="200"/>
      <c r="D6" s="200"/>
      <c r="E6" s="200"/>
      <c r="F6" s="200"/>
      <c r="G6" s="200"/>
      <c r="H6" s="200"/>
      <c r="I6" s="200"/>
      <c r="J6" s="200"/>
    </row>
    <row r="9" spans="2:12" s="45" customFormat="1" ht="15.75" x14ac:dyDescent="0.25">
      <c r="B9" s="204" t="s">
        <v>612</v>
      </c>
      <c r="C9" s="204"/>
      <c r="D9" s="204"/>
      <c r="E9" s="204"/>
      <c r="F9" s="204"/>
      <c r="G9" s="204"/>
      <c r="H9" s="204"/>
      <c r="I9" s="204"/>
      <c r="J9" s="204"/>
      <c r="L9" s="92"/>
    </row>
    <row r="12" spans="2:12" s="32" customFormat="1" ht="15" x14ac:dyDescent="0.25">
      <c r="B12" s="205" t="s">
        <v>979</v>
      </c>
      <c r="C12" s="206"/>
      <c r="D12" s="206"/>
      <c r="E12" s="206"/>
      <c r="F12" s="206"/>
      <c r="G12" s="206"/>
      <c r="H12" s="206"/>
      <c r="I12" s="206"/>
      <c r="J12" s="206"/>
      <c r="L12" s="70"/>
    </row>
    <row r="13" spans="2:12" s="32" customFormat="1" ht="15" hidden="1" outlineLevel="1" x14ac:dyDescent="0.25">
      <c r="L13" s="70"/>
    </row>
    <row r="14" spans="2:12" hidden="1" outlineLevel="1" x14ac:dyDescent="0.25">
      <c r="B14" s="46" t="s">
        <v>980</v>
      </c>
    </row>
    <row r="15" spans="2:12" hidden="1" outlineLevel="1" x14ac:dyDescent="0.25">
      <c r="B15" s="46" t="s">
        <v>981</v>
      </c>
    </row>
    <row r="16" spans="2:12" hidden="1" outlineLevel="1" x14ac:dyDescent="0.25">
      <c r="B16" s="207" t="s">
        <v>982</v>
      </c>
      <c r="C16" s="207"/>
      <c r="D16" s="207"/>
      <c r="E16" s="207"/>
      <c r="F16" s="207"/>
      <c r="G16" s="207"/>
      <c r="H16" s="207"/>
      <c r="I16" s="207"/>
      <c r="J16" s="207"/>
    </row>
    <row r="17" spans="2:12" hidden="1" outlineLevel="1" x14ac:dyDescent="0.25">
      <c r="B17" s="207"/>
      <c r="C17" s="207"/>
      <c r="D17" s="207"/>
      <c r="E17" s="207"/>
      <c r="F17" s="207"/>
      <c r="G17" s="207"/>
      <c r="H17" s="207"/>
      <c r="I17" s="207"/>
      <c r="J17" s="207"/>
    </row>
    <row r="18" spans="2:12" hidden="1" outlineLevel="1" x14ac:dyDescent="0.25">
      <c r="B18" s="207"/>
      <c r="C18" s="207"/>
      <c r="D18" s="207"/>
      <c r="E18" s="207"/>
      <c r="F18" s="207"/>
      <c r="G18" s="207"/>
      <c r="H18" s="207"/>
      <c r="I18" s="207"/>
      <c r="J18" s="207"/>
    </row>
    <row r="19" spans="2:12" hidden="1" outlineLevel="1" x14ac:dyDescent="0.25">
      <c r="B19" s="207"/>
      <c r="C19" s="207"/>
      <c r="D19" s="207"/>
      <c r="E19" s="207"/>
      <c r="F19" s="207"/>
      <c r="G19" s="207"/>
      <c r="H19" s="207"/>
      <c r="I19" s="207"/>
      <c r="J19" s="207"/>
    </row>
    <row r="20" spans="2:12" hidden="1" outlineLevel="1" x14ac:dyDescent="0.25">
      <c r="B20" s="207"/>
      <c r="C20" s="207"/>
      <c r="D20" s="207"/>
      <c r="E20" s="207"/>
      <c r="F20" s="207"/>
      <c r="G20" s="207"/>
      <c r="H20" s="207"/>
      <c r="I20" s="207"/>
      <c r="J20" s="207"/>
    </row>
    <row r="21" spans="2:12" hidden="1" outlineLevel="1" x14ac:dyDescent="0.25">
      <c r="B21" s="207"/>
      <c r="C21" s="207"/>
      <c r="D21" s="207"/>
      <c r="E21" s="207"/>
      <c r="F21" s="207"/>
      <c r="G21" s="207"/>
      <c r="H21" s="207"/>
      <c r="I21" s="207"/>
      <c r="J21" s="207"/>
    </row>
    <row r="22" spans="2:12" hidden="1" outlineLevel="1" x14ac:dyDescent="0.25">
      <c r="B22" s="207"/>
      <c r="C22" s="207"/>
      <c r="D22" s="207"/>
      <c r="E22" s="207"/>
      <c r="F22" s="207"/>
      <c r="G22" s="207"/>
      <c r="H22" s="207"/>
      <c r="I22" s="207"/>
      <c r="J22" s="207"/>
    </row>
    <row r="23" spans="2:12" hidden="1" outlineLevel="1" x14ac:dyDescent="0.25">
      <c r="B23" s="207"/>
      <c r="C23" s="207"/>
      <c r="D23" s="207"/>
      <c r="E23" s="207"/>
      <c r="F23" s="207"/>
      <c r="G23" s="207"/>
      <c r="H23" s="207"/>
      <c r="I23" s="207"/>
      <c r="J23" s="207"/>
    </row>
    <row r="24" spans="2:12" hidden="1" outlineLevel="1" x14ac:dyDescent="0.25">
      <c r="B24" s="207"/>
      <c r="C24" s="207"/>
      <c r="D24" s="207"/>
      <c r="E24" s="207"/>
      <c r="F24" s="207"/>
      <c r="G24" s="207"/>
      <c r="H24" s="207"/>
      <c r="I24" s="207"/>
      <c r="J24" s="207"/>
    </row>
    <row r="25" spans="2:12" hidden="1" outlineLevel="1" x14ac:dyDescent="0.25">
      <c r="B25" s="212" t="s">
        <v>677</v>
      </c>
      <c r="C25" s="212"/>
      <c r="D25" s="212"/>
      <c r="E25" s="212"/>
      <c r="F25" s="212"/>
      <c r="G25" s="141"/>
    </row>
    <row r="26" spans="2:12" hidden="1" outlineLevel="1" x14ac:dyDescent="0.25"/>
    <row r="27" spans="2:12" s="32" customFormat="1" ht="15" collapsed="1" x14ac:dyDescent="0.25">
      <c r="L27" s="70"/>
    </row>
    <row r="28" spans="2:12" s="32" customFormat="1" ht="15" x14ac:dyDescent="0.25">
      <c r="B28" s="205" t="s">
        <v>983</v>
      </c>
      <c r="C28" s="206"/>
      <c r="D28" s="206"/>
      <c r="E28" s="206"/>
      <c r="F28" s="206"/>
      <c r="G28" s="206"/>
      <c r="H28" s="206"/>
      <c r="I28" s="206"/>
      <c r="J28" s="206"/>
      <c r="L28" s="70"/>
    </row>
    <row r="29" spans="2:12" s="32" customFormat="1" ht="15" hidden="1" outlineLevel="1" x14ac:dyDescent="0.25">
      <c r="L29" s="70"/>
    </row>
    <row r="30" spans="2:12" hidden="1" outlineLevel="1" x14ac:dyDescent="0.25">
      <c r="B30" s="46" t="s">
        <v>984</v>
      </c>
    </row>
    <row r="31" spans="2:12" hidden="1" outlineLevel="1" x14ac:dyDescent="0.25">
      <c r="B31" s="207" t="s">
        <v>985</v>
      </c>
      <c r="C31" s="207"/>
      <c r="D31" s="207"/>
      <c r="E31" s="207"/>
      <c r="F31" s="207"/>
      <c r="G31" s="207"/>
      <c r="H31" s="207"/>
      <c r="I31" s="207"/>
      <c r="J31" s="207"/>
    </row>
    <row r="32" spans="2:12" hidden="1" outlineLevel="1" x14ac:dyDescent="0.25">
      <c r="B32" s="207"/>
      <c r="C32" s="207"/>
      <c r="D32" s="207"/>
      <c r="E32" s="207"/>
      <c r="F32" s="207"/>
      <c r="G32" s="207"/>
      <c r="H32" s="207"/>
      <c r="I32" s="207"/>
      <c r="J32" s="207"/>
    </row>
    <row r="33" spans="2:10" hidden="1" outlineLevel="1" x14ac:dyDescent="0.25">
      <c r="B33" s="207"/>
      <c r="C33" s="207"/>
      <c r="D33" s="207"/>
      <c r="E33" s="207"/>
      <c r="F33" s="207"/>
      <c r="G33" s="207"/>
      <c r="H33" s="207"/>
      <c r="I33" s="207"/>
      <c r="J33" s="207"/>
    </row>
    <row r="34" spans="2:10" hidden="1" outlineLevel="1" x14ac:dyDescent="0.25">
      <c r="B34" s="207"/>
      <c r="C34" s="207"/>
      <c r="D34" s="207"/>
      <c r="E34" s="207"/>
      <c r="F34" s="207"/>
      <c r="G34" s="207"/>
      <c r="H34" s="207"/>
      <c r="I34" s="207"/>
      <c r="J34" s="207"/>
    </row>
    <row r="35" spans="2:10" hidden="1" outlineLevel="1" x14ac:dyDescent="0.25">
      <c r="B35" s="207"/>
      <c r="C35" s="207"/>
      <c r="D35" s="207"/>
      <c r="E35" s="207"/>
      <c r="F35" s="207"/>
      <c r="G35" s="207"/>
      <c r="H35" s="207"/>
      <c r="I35" s="207"/>
      <c r="J35" s="207"/>
    </row>
    <row r="36" spans="2:10" hidden="1" outlineLevel="1" x14ac:dyDescent="0.25">
      <c r="B36" s="207"/>
      <c r="C36" s="207"/>
      <c r="D36" s="207"/>
      <c r="E36" s="207"/>
      <c r="F36" s="207"/>
      <c r="G36" s="207"/>
      <c r="H36" s="207"/>
      <c r="I36" s="207"/>
      <c r="J36" s="207"/>
    </row>
    <row r="37" spans="2:10" hidden="1" outlineLevel="1" x14ac:dyDescent="0.25"/>
    <row r="38" spans="2:10" ht="25.5" hidden="1" outlineLevel="1" x14ac:dyDescent="0.25">
      <c r="B38" s="49" t="s">
        <v>986</v>
      </c>
    </row>
    <row r="39" spans="2:10" ht="13.5" hidden="1" outlineLevel="1" x14ac:dyDescent="0.25">
      <c r="B39" s="77" t="s">
        <v>987</v>
      </c>
      <c r="C39" s="98">
        <v>2022</v>
      </c>
      <c r="D39" s="98">
        <v>2021</v>
      </c>
      <c r="E39" s="98">
        <v>2020</v>
      </c>
    </row>
    <row r="40" spans="2:10" ht="13.5" hidden="1" outlineLevel="1" x14ac:dyDescent="0.25">
      <c r="B40" s="54" t="s">
        <v>988</v>
      </c>
      <c r="C40" s="100">
        <v>7.79</v>
      </c>
      <c r="D40" s="99">
        <v>5.9269999999999996</v>
      </c>
      <c r="E40" s="100">
        <v>7.4809999999999999</v>
      </c>
    </row>
    <row r="41" spans="2:10" ht="13.5" hidden="1" outlineLevel="1" x14ac:dyDescent="0.25">
      <c r="B41" s="54" t="s">
        <v>989</v>
      </c>
      <c r="C41" s="100">
        <v>16.992000000000001</v>
      </c>
      <c r="D41" s="99">
        <v>12.821999999999999</v>
      </c>
      <c r="E41" s="100">
        <v>16.016999999999999</v>
      </c>
    </row>
    <row r="42" spans="2:10" ht="13.5" hidden="1" outlineLevel="1" x14ac:dyDescent="0.25">
      <c r="B42" s="54" t="s">
        <v>990</v>
      </c>
      <c r="C42" s="100">
        <v>217.93510000000001</v>
      </c>
      <c r="D42" s="99">
        <v>125.42612</v>
      </c>
      <c r="E42" s="100">
        <v>31.27861</v>
      </c>
    </row>
    <row r="43" spans="2:10" hidden="1" outlineLevel="1" x14ac:dyDescent="0.25">
      <c r="B43" s="79" t="s">
        <v>637</v>
      </c>
      <c r="C43" s="102">
        <v>242.71709999999999</v>
      </c>
      <c r="D43" s="101">
        <v>144.17511999999999</v>
      </c>
      <c r="E43" s="102">
        <v>54.776609999999998</v>
      </c>
    </row>
    <row r="44" spans="2:10" hidden="1" outlineLevel="1" x14ac:dyDescent="0.25">
      <c r="B44" s="261" t="s">
        <v>991</v>
      </c>
      <c r="C44" s="262"/>
      <c r="D44" s="262"/>
      <c r="E44" s="263"/>
    </row>
    <row r="45" spans="2:10" hidden="1" outlineLevel="1" x14ac:dyDescent="0.25">
      <c r="B45" s="264"/>
      <c r="C45" s="265"/>
      <c r="D45" s="265"/>
      <c r="E45" s="266"/>
    </row>
    <row r="46" spans="2:10" hidden="1" outlineLevel="1" x14ac:dyDescent="0.25">
      <c r="B46" s="264"/>
      <c r="C46" s="265"/>
      <c r="D46" s="265"/>
      <c r="E46" s="266"/>
    </row>
    <row r="47" spans="2:10" hidden="1" outlineLevel="1" x14ac:dyDescent="0.25">
      <c r="B47" s="264"/>
      <c r="C47" s="265"/>
      <c r="D47" s="265"/>
      <c r="E47" s="266"/>
    </row>
    <row r="48" spans="2:10" hidden="1" outlineLevel="1" x14ac:dyDescent="0.25">
      <c r="B48" s="264"/>
      <c r="C48" s="265"/>
      <c r="D48" s="265"/>
      <c r="E48" s="266"/>
    </row>
    <row r="49" spans="2:7" hidden="1" outlineLevel="1" x14ac:dyDescent="0.25">
      <c r="B49" s="267"/>
      <c r="C49" s="268"/>
      <c r="D49" s="268"/>
      <c r="E49" s="269"/>
    </row>
    <row r="50" spans="2:7" hidden="1" outlineLevel="1" x14ac:dyDescent="0.25"/>
    <row r="51" spans="2:7" hidden="1" outlineLevel="1" x14ac:dyDescent="0.25"/>
    <row r="52" spans="2:7" ht="15" hidden="1" customHeight="1" outlineLevel="1" x14ac:dyDescent="0.25">
      <c r="B52" s="49" t="s">
        <v>992</v>
      </c>
    </row>
    <row r="53" spans="2:7" ht="14.25" hidden="1" customHeight="1" outlineLevel="1" x14ac:dyDescent="0.25">
      <c r="B53" s="77" t="s">
        <v>993</v>
      </c>
      <c r="C53" s="98">
        <v>2022</v>
      </c>
      <c r="D53" s="98">
        <v>2021</v>
      </c>
      <c r="E53" s="98">
        <v>2020</v>
      </c>
    </row>
    <row r="54" spans="2:7" hidden="1" outlineLevel="1" x14ac:dyDescent="0.25">
      <c r="B54" s="54" t="s">
        <v>994</v>
      </c>
      <c r="C54" s="100">
        <v>29.045100000000001</v>
      </c>
      <c r="D54" s="99">
        <v>136.75299999999999</v>
      </c>
      <c r="E54" s="100">
        <v>1215.42</v>
      </c>
    </row>
    <row r="55" spans="2:7" hidden="1" outlineLevel="1" x14ac:dyDescent="0.25">
      <c r="B55" s="54" t="s">
        <v>995</v>
      </c>
      <c r="C55" s="100">
        <v>12.5787</v>
      </c>
      <c r="D55" s="99">
        <v>14.989720000000002</v>
      </c>
      <c r="E55" s="100">
        <v>9.3800000000000008</v>
      </c>
    </row>
    <row r="56" spans="2:7" ht="13.5" hidden="1" outlineLevel="1" x14ac:dyDescent="0.25">
      <c r="B56" s="54" t="s">
        <v>990</v>
      </c>
      <c r="C56" s="100">
        <v>199.86869999999999</v>
      </c>
      <c r="D56" s="99">
        <v>112.7594</v>
      </c>
      <c r="E56" s="100">
        <v>292.45999999999998</v>
      </c>
    </row>
    <row r="57" spans="2:7" hidden="1" outlineLevel="1" x14ac:dyDescent="0.25">
      <c r="B57" s="79" t="s">
        <v>637</v>
      </c>
      <c r="C57" s="102">
        <v>241.49250000000001</v>
      </c>
      <c r="D57" s="101">
        <v>264.50211999999999</v>
      </c>
      <c r="E57" s="101">
        <v>1517.2600000000002</v>
      </c>
    </row>
    <row r="58" spans="2:7" hidden="1" outlineLevel="1" x14ac:dyDescent="0.25">
      <c r="B58" s="194" t="s">
        <v>996</v>
      </c>
      <c r="C58" s="195"/>
      <c r="D58" s="195"/>
      <c r="E58" s="196"/>
    </row>
    <row r="59" spans="2:7" hidden="1" outlineLevel="1" x14ac:dyDescent="0.25">
      <c r="B59" s="253"/>
      <c r="C59" s="254"/>
      <c r="D59" s="254"/>
      <c r="E59" s="255"/>
    </row>
    <row r="60" spans="2:7" hidden="1" outlineLevel="1" x14ac:dyDescent="0.25">
      <c r="B60" s="253"/>
      <c r="C60" s="254"/>
      <c r="D60" s="254"/>
      <c r="E60" s="255"/>
    </row>
    <row r="61" spans="2:7" hidden="1" outlineLevel="1" x14ac:dyDescent="0.25">
      <c r="B61" s="197"/>
      <c r="C61" s="198"/>
      <c r="D61" s="198"/>
      <c r="E61" s="199"/>
    </row>
    <row r="62" spans="2:7" hidden="1" outlineLevel="1" x14ac:dyDescent="0.25"/>
    <row r="63" spans="2:7" hidden="1" outlineLevel="1" x14ac:dyDescent="0.25"/>
    <row r="64" spans="2:7" hidden="1" outlineLevel="1" x14ac:dyDescent="0.25">
      <c r="B64" s="49" t="s">
        <v>992</v>
      </c>
      <c r="G64" s="49" t="s">
        <v>997</v>
      </c>
    </row>
    <row r="65" spans="2:10" ht="25.5" hidden="1" outlineLevel="1" x14ac:dyDescent="0.25">
      <c r="B65" s="77" t="s">
        <v>998</v>
      </c>
      <c r="C65" s="98">
        <v>2022</v>
      </c>
      <c r="D65" s="98">
        <v>2021</v>
      </c>
      <c r="E65" s="98">
        <v>2020</v>
      </c>
      <c r="G65" s="98" t="s">
        <v>999</v>
      </c>
      <c r="H65" s="98">
        <v>2022</v>
      </c>
      <c r="I65" s="98">
        <v>2021</v>
      </c>
      <c r="J65" s="98">
        <v>2020</v>
      </c>
    </row>
    <row r="66" spans="2:10" ht="13.5" hidden="1" outlineLevel="1" x14ac:dyDescent="0.25">
      <c r="B66" s="54" t="s">
        <v>1000</v>
      </c>
      <c r="C66" s="100">
        <v>0</v>
      </c>
      <c r="D66" s="99">
        <v>115.952</v>
      </c>
      <c r="E66" s="100">
        <v>1488.25</v>
      </c>
      <c r="G66" s="54" t="s">
        <v>1001</v>
      </c>
      <c r="H66" s="100">
        <v>217.93505999999999</v>
      </c>
      <c r="I66" s="103">
        <v>125.42612</v>
      </c>
      <c r="J66" s="100">
        <v>31.27861</v>
      </c>
    </row>
    <row r="67" spans="2:10" ht="24" hidden="1" outlineLevel="1" x14ac:dyDescent="0.25">
      <c r="B67" s="54" t="s">
        <v>1002</v>
      </c>
      <c r="C67" s="100">
        <v>241.49250000000001</v>
      </c>
      <c r="D67" s="99">
        <v>148.55011999999999</v>
      </c>
      <c r="E67" s="100">
        <v>29.01</v>
      </c>
      <c r="G67" s="54" t="s">
        <v>1003</v>
      </c>
      <c r="H67" s="91">
        <v>1</v>
      </c>
      <c r="I67" s="66">
        <v>1</v>
      </c>
      <c r="J67" s="100">
        <v>1</v>
      </c>
    </row>
    <row r="68" spans="2:10" ht="24" hidden="1" outlineLevel="1" x14ac:dyDescent="0.25">
      <c r="B68" s="79" t="s">
        <v>637</v>
      </c>
      <c r="C68" s="102">
        <v>241.49250000000001</v>
      </c>
      <c r="D68" s="101">
        <v>264.50211999999999</v>
      </c>
      <c r="E68" s="101">
        <v>1517.26</v>
      </c>
      <c r="G68" s="54" t="s">
        <v>1004</v>
      </c>
      <c r="H68" s="100">
        <v>2.21</v>
      </c>
      <c r="I68" s="54">
        <v>1.1000000000000001</v>
      </c>
      <c r="J68" s="100">
        <v>0.16</v>
      </c>
    </row>
    <row r="69" spans="2:10" hidden="1" outlineLevel="1" x14ac:dyDescent="0.25">
      <c r="B69" s="194" t="s">
        <v>1005</v>
      </c>
      <c r="C69" s="195"/>
      <c r="D69" s="195"/>
      <c r="E69" s="196"/>
    </row>
    <row r="70" spans="2:10" hidden="1" outlineLevel="1" x14ac:dyDescent="0.25">
      <c r="B70" s="253"/>
      <c r="C70" s="254"/>
      <c r="D70" s="254"/>
      <c r="E70" s="255"/>
    </row>
    <row r="71" spans="2:10" hidden="1" outlineLevel="1" x14ac:dyDescent="0.25">
      <c r="B71" s="197"/>
      <c r="C71" s="198"/>
      <c r="D71" s="198"/>
      <c r="E71" s="199"/>
    </row>
    <row r="72" spans="2:10" hidden="1" outlineLevel="1" x14ac:dyDescent="0.25"/>
    <row r="73" spans="2:10" hidden="1" outlineLevel="1" x14ac:dyDescent="0.25">
      <c r="B73" s="49" t="s">
        <v>1006</v>
      </c>
      <c r="C73" s="105"/>
      <c r="E73" s="106"/>
    </row>
    <row r="74" spans="2:10" hidden="1" outlineLevel="1" x14ac:dyDescent="0.25">
      <c r="B74" s="207" t="s">
        <v>1112</v>
      </c>
      <c r="C74" s="207"/>
      <c r="D74" s="207"/>
      <c r="E74" s="207"/>
      <c r="F74" s="207"/>
      <c r="G74" s="207"/>
      <c r="H74" s="207"/>
      <c r="I74" s="207"/>
      <c r="J74" s="207"/>
    </row>
    <row r="75" spans="2:10" hidden="1" outlineLevel="1" x14ac:dyDescent="0.25">
      <c r="B75" s="207"/>
      <c r="C75" s="207"/>
      <c r="D75" s="207"/>
      <c r="E75" s="207"/>
      <c r="F75" s="207"/>
      <c r="G75" s="207"/>
      <c r="H75" s="207"/>
      <c r="I75" s="207"/>
      <c r="J75" s="207"/>
    </row>
    <row r="76" spans="2:10" hidden="1" outlineLevel="1" x14ac:dyDescent="0.25">
      <c r="B76" s="207"/>
      <c r="C76" s="207"/>
      <c r="D76" s="207"/>
      <c r="E76" s="207"/>
      <c r="F76" s="207"/>
      <c r="G76" s="207"/>
      <c r="H76" s="207"/>
      <c r="I76" s="207"/>
      <c r="J76" s="207"/>
    </row>
    <row r="77" spans="2:10" hidden="1" outlineLevel="1" x14ac:dyDescent="0.25">
      <c r="B77" s="207"/>
      <c r="C77" s="207"/>
      <c r="D77" s="207"/>
      <c r="E77" s="207"/>
      <c r="F77" s="207"/>
      <c r="G77" s="207"/>
      <c r="H77" s="207"/>
      <c r="I77" s="207"/>
      <c r="J77" s="207"/>
    </row>
    <row r="78" spans="2:10" hidden="1" outlineLevel="1" x14ac:dyDescent="0.25">
      <c r="B78" s="207"/>
      <c r="C78" s="207"/>
      <c r="D78" s="207"/>
      <c r="E78" s="207"/>
      <c r="F78" s="207"/>
      <c r="G78" s="207"/>
      <c r="H78" s="207"/>
      <c r="I78" s="207"/>
      <c r="J78" s="207"/>
    </row>
    <row r="79" spans="2:10" hidden="1" outlineLevel="1" x14ac:dyDescent="0.25">
      <c r="B79" s="207"/>
      <c r="C79" s="207"/>
      <c r="D79" s="207"/>
      <c r="E79" s="207"/>
      <c r="F79" s="207"/>
      <c r="G79" s="207"/>
      <c r="H79" s="207"/>
      <c r="I79" s="207"/>
      <c r="J79" s="207"/>
    </row>
    <row r="80" spans="2:10" hidden="1" outlineLevel="1" x14ac:dyDescent="0.25">
      <c r="B80" s="207"/>
      <c r="C80" s="207"/>
      <c r="D80" s="207"/>
      <c r="E80" s="207"/>
      <c r="F80" s="207"/>
      <c r="G80" s="207"/>
      <c r="H80" s="207"/>
      <c r="I80" s="207"/>
      <c r="J80" s="207"/>
    </row>
    <row r="81" spans="2:12" hidden="1" outlineLevel="1" x14ac:dyDescent="0.25">
      <c r="B81" s="207"/>
      <c r="C81" s="207"/>
      <c r="D81" s="207"/>
      <c r="E81" s="207"/>
      <c r="F81" s="207"/>
      <c r="G81" s="207"/>
      <c r="H81" s="207"/>
      <c r="I81" s="207"/>
      <c r="J81" s="207"/>
    </row>
    <row r="82" spans="2:12" hidden="1" outlineLevel="1" x14ac:dyDescent="0.25">
      <c r="B82" s="207"/>
      <c r="C82" s="207"/>
      <c r="D82" s="207"/>
      <c r="E82" s="207"/>
      <c r="F82" s="207"/>
      <c r="G82" s="207"/>
      <c r="H82" s="207"/>
      <c r="I82" s="207"/>
      <c r="J82" s="207"/>
    </row>
    <row r="83" spans="2:12" hidden="1" outlineLevel="1" x14ac:dyDescent="0.25">
      <c r="B83" s="207"/>
      <c r="C83" s="207"/>
      <c r="D83" s="207"/>
      <c r="E83" s="207"/>
      <c r="F83" s="207"/>
      <c r="G83" s="207"/>
      <c r="H83" s="207"/>
      <c r="I83" s="207"/>
      <c r="J83" s="207"/>
    </row>
    <row r="84" spans="2:12" hidden="1" outlineLevel="1" x14ac:dyDescent="0.25">
      <c r="B84" s="207"/>
      <c r="C84" s="207"/>
      <c r="D84" s="207"/>
      <c r="E84" s="207"/>
      <c r="F84" s="207"/>
      <c r="G84" s="207"/>
      <c r="H84" s="207"/>
      <c r="I84" s="207"/>
      <c r="J84" s="207"/>
    </row>
    <row r="85" spans="2:12" hidden="1" outlineLevel="1" x14ac:dyDescent="0.25">
      <c r="B85" s="207"/>
      <c r="C85" s="207"/>
      <c r="D85" s="207"/>
      <c r="E85" s="207"/>
      <c r="F85" s="207"/>
      <c r="G85" s="207"/>
      <c r="H85" s="207"/>
      <c r="I85" s="207"/>
      <c r="J85" s="207"/>
    </row>
    <row r="86" spans="2:12" hidden="1" outlineLevel="1" x14ac:dyDescent="0.25">
      <c r="C86" s="105"/>
      <c r="E86" s="106"/>
    </row>
    <row r="87" spans="2:12" s="32" customFormat="1" ht="15" collapsed="1" x14ac:dyDescent="0.25">
      <c r="L87" s="70"/>
    </row>
    <row r="88" spans="2:12" s="32" customFormat="1" ht="15" x14ac:dyDescent="0.25">
      <c r="B88" s="205" t="s">
        <v>1007</v>
      </c>
      <c r="C88" s="206"/>
      <c r="D88" s="206"/>
      <c r="E88" s="206"/>
      <c r="F88" s="206"/>
      <c r="G88" s="206"/>
      <c r="H88" s="206"/>
      <c r="I88" s="206"/>
      <c r="J88" s="206"/>
      <c r="L88" s="70"/>
    </row>
    <row r="89" spans="2:12" s="32" customFormat="1" ht="15" hidden="1" outlineLevel="1" x14ac:dyDescent="0.25">
      <c r="L89" s="70"/>
    </row>
    <row r="90" spans="2:12" hidden="1" outlineLevel="1" x14ac:dyDescent="0.25">
      <c r="B90" s="46" t="s">
        <v>1008</v>
      </c>
    </row>
    <row r="91" spans="2:12" hidden="1" outlineLevel="1" x14ac:dyDescent="0.25">
      <c r="B91" s="207" t="s">
        <v>1009</v>
      </c>
      <c r="C91" s="207"/>
      <c r="D91" s="207"/>
      <c r="E91" s="207"/>
      <c r="F91" s="207"/>
      <c r="G91" s="207"/>
      <c r="H91" s="207"/>
      <c r="I91" s="207"/>
      <c r="J91" s="207"/>
    </row>
    <row r="92" spans="2:12" hidden="1" outlineLevel="1" x14ac:dyDescent="0.25">
      <c r="B92" s="207"/>
      <c r="C92" s="207"/>
      <c r="D92" s="207"/>
      <c r="E92" s="207"/>
      <c r="F92" s="207"/>
      <c r="G92" s="207"/>
      <c r="H92" s="207"/>
      <c r="I92" s="207"/>
      <c r="J92" s="207"/>
    </row>
    <row r="93" spans="2:12" hidden="1" outlineLevel="1" x14ac:dyDescent="0.25">
      <c r="B93" s="207"/>
      <c r="C93" s="207"/>
      <c r="D93" s="207"/>
      <c r="E93" s="207"/>
      <c r="F93" s="207"/>
      <c r="G93" s="207"/>
      <c r="H93" s="207"/>
      <c r="I93" s="207"/>
      <c r="J93" s="207"/>
    </row>
    <row r="94" spans="2:12" hidden="1" outlineLevel="1" x14ac:dyDescent="0.25">
      <c r="B94" s="207"/>
      <c r="C94" s="207"/>
      <c r="D94" s="207"/>
      <c r="E94" s="207"/>
      <c r="F94" s="207"/>
      <c r="G94" s="207"/>
      <c r="H94" s="207"/>
      <c r="I94" s="207"/>
      <c r="J94" s="207"/>
    </row>
    <row r="95" spans="2:12" hidden="1" outlineLevel="1" x14ac:dyDescent="0.25">
      <c r="B95" s="207"/>
      <c r="C95" s="207"/>
      <c r="D95" s="207"/>
      <c r="E95" s="207"/>
      <c r="F95" s="207"/>
      <c r="G95" s="207"/>
      <c r="H95" s="207"/>
      <c r="I95" s="207"/>
      <c r="J95" s="207"/>
    </row>
    <row r="96" spans="2:12" hidden="1" outlineLevel="1" x14ac:dyDescent="0.25">
      <c r="B96" s="207"/>
      <c r="C96" s="207"/>
      <c r="D96" s="207"/>
      <c r="E96" s="207"/>
      <c r="F96" s="207"/>
      <c r="G96" s="207"/>
      <c r="H96" s="207"/>
      <c r="I96" s="207"/>
      <c r="J96" s="207"/>
    </row>
    <row r="97" spans="2:10" hidden="1" outlineLevel="1" x14ac:dyDescent="0.25">
      <c r="B97" s="207"/>
      <c r="C97" s="207"/>
      <c r="D97" s="207"/>
      <c r="E97" s="207"/>
      <c r="F97" s="207"/>
      <c r="G97" s="207"/>
      <c r="H97" s="207"/>
      <c r="I97" s="207"/>
      <c r="J97" s="207"/>
    </row>
    <row r="98" spans="2:10" hidden="1" outlineLevel="1" x14ac:dyDescent="0.25"/>
    <row r="99" spans="2:10" hidden="1" outlineLevel="1" x14ac:dyDescent="0.25">
      <c r="B99" s="49" t="s">
        <v>1010</v>
      </c>
    </row>
    <row r="100" spans="2:10" ht="13.5" hidden="1" outlineLevel="1" x14ac:dyDescent="0.25">
      <c r="B100" s="98" t="s">
        <v>1011</v>
      </c>
      <c r="C100" s="98">
        <v>2022</v>
      </c>
      <c r="D100" s="98">
        <v>2021</v>
      </c>
      <c r="E100" s="98">
        <v>2020</v>
      </c>
    </row>
    <row r="101" spans="2:10" hidden="1" outlineLevel="1" x14ac:dyDescent="0.25">
      <c r="B101" s="228" t="s">
        <v>1012</v>
      </c>
      <c r="C101" s="244"/>
      <c r="D101" s="244"/>
      <c r="E101" s="229"/>
    </row>
    <row r="102" spans="2:10" hidden="1" outlineLevel="1" x14ac:dyDescent="0.25">
      <c r="B102" s="54" t="s">
        <v>1013</v>
      </c>
      <c r="C102" s="100">
        <v>352.9</v>
      </c>
      <c r="D102" s="103">
        <v>125.87800000000001</v>
      </c>
      <c r="E102" s="103">
        <v>123.55250000000001</v>
      </c>
    </row>
    <row r="103" spans="2:10" hidden="1" outlineLevel="1" x14ac:dyDescent="0.25">
      <c r="B103" s="54" t="s">
        <v>1014</v>
      </c>
      <c r="C103" s="100">
        <v>28.1</v>
      </c>
      <c r="D103" s="103">
        <v>19.256700000000002</v>
      </c>
      <c r="E103" s="103">
        <v>18.470000000000002</v>
      </c>
    </row>
    <row r="104" spans="2:10" hidden="1" outlineLevel="1" x14ac:dyDescent="0.25">
      <c r="B104" s="54" t="s">
        <v>1015</v>
      </c>
      <c r="C104" s="100">
        <v>0</v>
      </c>
      <c r="D104" s="103">
        <v>3.5779999999999998</v>
      </c>
      <c r="E104" s="103">
        <v>1.889</v>
      </c>
    </row>
    <row r="105" spans="2:10" hidden="1" outlineLevel="1" x14ac:dyDescent="0.25">
      <c r="B105" s="79" t="s">
        <v>1016</v>
      </c>
      <c r="C105" s="102">
        <v>381</v>
      </c>
      <c r="D105" s="104">
        <v>148.71270000000001</v>
      </c>
      <c r="E105" s="104">
        <v>143.91150000000002</v>
      </c>
    </row>
    <row r="106" spans="2:10" hidden="1" outlineLevel="1" x14ac:dyDescent="0.25">
      <c r="B106" s="228" t="s">
        <v>1017</v>
      </c>
      <c r="C106" s="244"/>
      <c r="D106" s="244"/>
      <c r="E106" s="229"/>
    </row>
    <row r="107" spans="2:10" hidden="1" outlineLevel="1" x14ac:dyDescent="0.25">
      <c r="B107" s="54" t="s">
        <v>1013</v>
      </c>
      <c r="C107" s="100">
        <v>426.9</v>
      </c>
      <c r="D107" s="103">
        <v>165.465</v>
      </c>
      <c r="E107" s="103">
        <v>70.818000000000012</v>
      </c>
    </row>
    <row r="108" spans="2:10" hidden="1" outlineLevel="1" x14ac:dyDescent="0.25">
      <c r="B108" s="54" t="s">
        <v>1014</v>
      </c>
      <c r="C108" s="100">
        <v>0.1</v>
      </c>
      <c r="D108" s="103">
        <v>0.27100000000000002</v>
      </c>
      <c r="E108" s="103">
        <v>0.17799999999999999</v>
      </c>
    </row>
    <row r="109" spans="2:10" hidden="1" outlineLevel="1" x14ac:dyDescent="0.25">
      <c r="B109" s="54" t="s">
        <v>1015</v>
      </c>
      <c r="C109" s="100">
        <v>1.3</v>
      </c>
      <c r="D109" s="103">
        <v>0.85</v>
      </c>
      <c r="E109" s="103">
        <v>0.186</v>
      </c>
    </row>
    <row r="110" spans="2:10" hidden="1" outlineLevel="1" x14ac:dyDescent="0.25">
      <c r="B110" s="79" t="s">
        <v>1018</v>
      </c>
      <c r="C110" s="102">
        <v>428.4</v>
      </c>
      <c r="D110" s="104">
        <v>166.58599999999998</v>
      </c>
      <c r="E110" s="104">
        <v>71.182000000000016</v>
      </c>
    </row>
    <row r="111" spans="2:10" hidden="1" outlineLevel="1" x14ac:dyDescent="0.25">
      <c r="B111" s="194" t="s">
        <v>1019</v>
      </c>
      <c r="C111" s="195"/>
      <c r="D111" s="195"/>
      <c r="E111" s="196"/>
    </row>
    <row r="112" spans="2:10" hidden="1" outlineLevel="1" x14ac:dyDescent="0.25">
      <c r="B112" s="197"/>
      <c r="C112" s="198"/>
      <c r="D112" s="198"/>
      <c r="E112" s="199"/>
    </row>
    <row r="113" spans="2:5" hidden="1" outlineLevel="1" x14ac:dyDescent="0.25"/>
    <row r="114" spans="2:5" hidden="1" outlineLevel="1" x14ac:dyDescent="0.25"/>
    <row r="115" spans="2:5" hidden="1" outlineLevel="1" x14ac:dyDescent="0.25">
      <c r="B115" s="49" t="s">
        <v>1020</v>
      </c>
    </row>
    <row r="116" spans="2:5" ht="25.5" hidden="1" outlineLevel="1" x14ac:dyDescent="0.25">
      <c r="B116" s="98" t="s">
        <v>1021</v>
      </c>
      <c r="C116" s="98">
        <v>2022</v>
      </c>
      <c r="D116" s="98">
        <v>2021</v>
      </c>
      <c r="E116" s="98">
        <v>2020</v>
      </c>
    </row>
    <row r="117" spans="2:5" ht="14.25" hidden="1" customHeight="1" outlineLevel="1" x14ac:dyDescent="0.25">
      <c r="B117" s="228" t="s">
        <v>1012</v>
      </c>
      <c r="C117" s="244"/>
      <c r="D117" s="244"/>
      <c r="E117" s="229"/>
    </row>
    <row r="118" spans="2:5" ht="24" hidden="1" outlineLevel="1" x14ac:dyDescent="0.25">
      <c r="B118" s="54" t="s">
        <v>1022</v>
      </c>
      <c r="C118" s="100">
        <v>142.30000000000001</v>
      </c>
      <c r="D118" s="103">
        <v>125.25500000000001</v>
      </c>
      <c r="E118" s="103">
        <v>123.55250000000001</v>
      </c>
    </row>
    <row r="119" spans="2:5" ht="24" hidden="1" outlineLevel="1" x14ac:dyDescent="0.25">
      <c r="B119" s="54" t="s">
        <v>1023</v>
      </c>
      <c r="C119" s="100">
        <v>210.7</v>
      </c>
      <c r="D119" s="103">
        <v>0.623</v>
      </c>
      <c r="E119" s="103">
        <v>8.8999999999999996E-2</v>
      </c>
    </row>
    <row r="120" spans="2:5" hidden="1" outlineLevel="1" x14ac:dyDescent="0.25">
      <c r="B120" s="79" t="s">
        <v>1016</v>
      </c>
      <c r="C120" s="102">
        <v>352.9</v>
      </c>
      <c r="D120" s="104">
        <v>125.87800000000001</v>
      </c>
      <c r="E120" s="104">
        <v>123.64150000000001</v>
      </c>
    </row>
    <row r="121" spans="2:5" hidden="1" outlineLevel="1" x14ac:dyDescent="0.25">
      <c r="B121" s="228" t="s">
        <v>1017</v>
      </c>
      <c r="C121" s="244"/>
      <c r="D121" s="244"/>
      <c r="E121" s="229"/>
    </row>
    <row r="122" spans="2:5" hidden="1" outlineLevel="1" x14ac:dyDescent="0.25">
      <c r="B122" s="54" t="s">
        <v>1024</v>
      </c>
      <c r="C122" s="100">
        <v>239.7</v>
      </c>
      <c r="D122" s="103">
        <v>94.668999999999997</v>
      </c>
      <c r="E122" s="103">
        <v>42.826999999999998</v>
      </c>
    </row>
    <row r="123" spans="2:5" hidden="1" outlineLevel="1" x14ac:dyDescent="0.25">
      <c r="B123" s="54" t="s">
        <v>1025</v>
      </c>
      <c r="C123" s="100">
        <v>136</v>
      </c>
      <c r="D123" s="103">
        <v>0</v>
      </c>
      <c r="E123" s="103">
        <v>0</v>
      </c>
    </row>
    <row r="124" spans="2:5" hidden="1" outlineLevel="1" x14ac:dyDescent="0.25">
      <c r="B124" s="54" t="s">
        <v>1026</v>
      </c>
      <c r="C124" s="100">
        <v>39</v>
      </c>
      <c r="D124" s="103">
        <v>58.25</v>
      </c>
      <c r="E124" s="103">
        <v>15.568</v>
      </c>
    </row>
    <row r="125" spans="2:5" hidden="1" outlineLevel="1" x14ac:dyDescent="0.25">
      <c r="B125" s="54" t="s">
        <v>1027</v>
      </c>
      <c r="C125" s="100">
        <v>9.9</v>
      </c>
      <c r="D125" s="103">
        <v>10.089</v>
      </c>
      <c r="E125" s="103">
        <v>10.872999999999999</v>
      </c>
    </row>
    <row r="126" spans="2:5" hidden="1" outlineLevel="1" x14ac:dyDescent="0.25">
      <c r="B126" s="54" t="s">
        <v>1028</v>
      </c>
      <c r="C126" s="100">
        <v>2.2000000000000002</v>
      </c>
      <c r="D126" s="103">
        <v>2.1040000000000001</v>
      </c>
      <c r="E126" s="103">
        <v>1.403</v>
      </c>
    </row>
    <row r="127" spans="2:5" hidden="1" outlineLevel="1" x14ac:dyDescent="0.25">
      <c r="B127" s="54" t="s">
        <v>1029</v>
      </c>
      <c r="C127" s="100">
        <v>0.2</v>
      </c>
      <c r="D127" s="103">
        <v>0.35299999999999998</v>
      </c>
      <c r="E127" s="103">
        <v>0.14699999999999999</v>
      </c>
    </row>
    <row r="128" spans="2:5" hidden="1" outlineLevel="1" x14ac:dyDescent="0.25">
      <c r="B128" s="79" t="s">
        <v>1018</v>
      </c>
      <c r="C128" s="102">
        <v>426.9</v>
      </c>
      <c r="D128" s="104">
        <v>165.465</v>
      </c>
      <c r="E128" s="104">
        <v>70.818000000000012</v>
      </c>
    </row>
    <row r="129" spans="2:10" ht="12.75" hidden="1" customHeight="1" outlineLevel="1" x14ac:dyDescent="0.25">
      <c r="B129" s="194" t="s">
        <v>1019</v>
      </c>
      <c r="C129" s="195"/>
      <c r="D129" s="195"/>
      <c r="E129" s="196"/>
    </row>
    <row r="130" spans="2:10" hidden="1" outlineLevel="1" x14ac:dyDescent="0.25">
      <c r="B130" s="197"/>
      <c r="C130" s="198"/>
      <c r="D130" s="198"/>
      <c r="E130" s="199"/>
    </row>
    <row r="131" spans="2:10" hidden="1" outlineLevel="1" x14ac:dyDescent="0.25"/>
    <row r="132" spans="2:10" hidden="1" outlineLevel="1" x14ac:dyDescent="0.25"/>
    <row r="133" spans="2:10" hidden="1" outlineLevel="1" x14ac:dyDescent="0.25">
      <c r="B133" s="49" t="s">
        <v>1020</v>
      </c>
      <c r="G133" s="49" t="s">
        <v>1030</v>
      </c>
    </row>
    <row r="134" spans="2:10" ht="25.5" hidden="1" outlineLevel="1" x14ac:dyDescent="0.25">
      <c r="B134" s="98" t="s">
        <v>1031</v>
      </c>
      <c r="C134" s="98">
        <v>2022</v>
      </c>
      <c r="D134" s="98">
        <v>2021</v>
      </c>
      <c r="E134" s="98">
        <v>2020</v>
      </c>
      <c r="G134" s="98" t="s">
        <v>1032</v>
      </c>
      <c r="H134" s="98">
        <v>2022</v>
      </c>
      <c r="I134" s="98">
        <v>2021</v>
      </c>
      <c r="J134" s="98">
        <v>2020</v>
      </c>
    </row>
    <row r="135" spans="2:10" hidden="1" outlineLevel="1" x14ac:dyDescent="0.25">
      <c r="B135" s="54" t="s">
        <v>1033</v>
      </c>
      <c r="C135" s="100">
        <v>372</v>
      </c>
      <c r="D135" s="103">
        <v>0</v>
      </c>
      <c r="E135" s="103">
        <v>0</v>
      </c>
      <c r="G135" s="228" t="s">
        <v>1012</v>
      </c>
      <c r="H135" s="244"/>
      <c r="I135" s="244"/>
      <c r="J135" s="229"/>
    </row>
    <row r="136" spans="2:10" hidden="1" outlineLevel="1" x14ac:dyDescent="0.25">
      <c r="B136" s="54" t="s">
        <v>1034</v>
      </c>
      <c r="C136" s="100">
        <v>175</v>
      </c>
      <c r="D136" s="103">
        <v>105.27800000000001</v>
      </c>
      <c r="E136" s="103">
        <v>15.568</v>
      </c>
      <c r="G136" s="54" t="s">
        <v>1035</v>
      </c>
      <c r="H136" s="100">
        <v>28.1</v>
      </c>
      <c r="I136" s="103">
        <v>19.256700000000002</v>
      </c>
      <c r="J136" s="103">
        <v>18.470000000000002</v>
      </c>
    </row>
    <row r="137" spans="2:10" hidden="1" outlineLevel="1" x14ac:dyDescent="0.25">
      <c r="B137" s="54" t="s">
        <v>1036</v>
      </c>
      <c r="C137" s="100">
        <v>101.2</v>
      </c>
      <c r="D137" s="103">
        <v>78.263499999999993</v>
      </c>
      <c r="E137" s="103">
        <v>81.385999999999996</v>
      </c>
      <c r="G137" s="228" t="s">
        <v>1017</v>
      </c>
      <c r="H137" s="244"/>
      <c r="I137" s="244"/>
      <c r="J137" s="229"/>
    </row>
    <row r="138" spans="2:10" hidden="1" outlineLevel="1" x14ac:dyDescent="0.25">
      <c r="B138" s="54" t="s">
        <v>1037</v>
      </c>
      <c r="C138" s="100">
        <v>64.8</v>
      </c>
      <c r="D138" s="103">
        <v>37.043999999999997</v>
      </c>
      <c r="E138" s="103">
        <v>32.707000000000001</v>
      </c>
      <c r="G138" s="54" t="s">
        <v>1038</v>
      </c>
      <c r="H138" s="100">
        <v>0</v>
      </c>
      <c r="I138" s="103">
        <v>0.13700000000000001</v>
      </c>
      <c r="J138" s="103">
        <v>0.124</v>
      </c>
    </row>
    <row r="139" spans="2:10" hidden="1" outlineLevel="1" x14ac:dyDescent="0.25">
      <c r="B139" s="54" t="s">
        <v>1039</v>
      </c>
      <c r="C139" s="100">
        <v>16.3</v>
      </c>
      <c r="D139" s="103">
        <v>27.626999999999999</v>
      </c>
      <c r="E139" s="103">
        <v>20.635999999999999</v>
      </c>
      <c r="G139" s="54" t="s">
        <v>1040</v>
      </c>
      <c r="H139" s="100">
        <v>0.1</v>
      </c>
      <c r="I139" s="103">
        <v>8.5000000000000006E-2</v>
      </c>
      <c r="J139" s="103">
        <v>5.0000000000000001E-3</v>
      </c>
    </row>
    <row r="140" spans="2:10" hidden="1" outlineLevel="1" x14ac:dyDescent="0.25">
      <c r="B140" s="54" t="s">
        <v>1041</v>
      </c>
      <c r="C140" s="100">
        <v>12.4</v>
      </c>
      <c r="D140" s="103">
        <v>11.87</v>
      </c>
      <c r="E140" s="103">
        <v>11.083</v>
      </c>
      <c r="G140" s="54" t="s">
        <v>1042</v>
      </c>
      <c r="H140" s="100">
        <v>0.1</v>
      </c>
      <c r="I140" s="103">
        <v>4.9000000000000002E-2</v>
      </c>
      <c r="J140" s="103">
        <v>4.9000000000000002E-2</v>
      </c>
    </row>
    <row r="141" spans="2:10" hidden="1" outlineLevel="1" x14ac:dyDescent="0.25">
      <c r="B141" s="54" t="s">
        <v>1043</v>
      </c>
      <c r="C141" s="100">
        <v>10.7</v>
      </c>
      <c r="D141" s="103">
        <v>8.4295000000000009</v>
      </c>
      <c r="E141" s="103">
        <v>9.9879999999999995</v>
      </c>
      <c r="G141" s="79" t="s">
        <v>1018</v>
      </c>
      <c r="H141" s="102">
        <v>0.1</v>
      </c>
      <c r="I141" s="104">
        <v>0.27100000000000002</v>
      </c>
      <c r="J141" s="104">
        <v>0.17799999999999999</v>
      </c>
    </row>
    <row r="142" spans="2:10" hidden="1" outlineLevel="1" x14ac:dyDescent="0.25">
      <c r="B142" s="54" t="s">
        <v>1044</v>
      </c>
      <c r="C142" s="100">
        <v>10.7</v>
      </c>
      <c r="D142" s="103">
        <v>7.94</v>
      </c>
      <c r="E142" s="103">
        <v>7.7430000000000003</v>
      </c>
      <c r="G142" s="194" t="s">
        <v>1045</v>
      </c>
      <c r="H142" s="195"/>
      <c r="I142" s="195"/>
      <c r="J142" s="196"/>
    </row>
    <row r="143" spans="2:10" hidden="1" outlineLevel="1" x14ac:dyDescent="0.25">
      <c r="B143" s="54" t="s">
        <v>1046</v>
      </c>
      <c r="C143" s="100">
        <v>11</v>
      </c>
      <c r="D143" s="103">
        <v>7.7670000000000003</v>
      </c>
      <c r="E143" s="103">
        <v>9.52</v>
      </c>
      <c r="G143" s="197"/>
      <c r="H143" s="198"/>
      <c r="I143" s="198"/>
      <c r="J143" s="199"/>
    </row>
    <row r="144" spans="2:10" hidden="1" outlineLevel="1" x14ac:dyDescent="0.25">
      <c r="B144" s="54" t="s">
        <v>1047</v>
      </c>
      <c r="C144" s="100">
        <v>1.2</v>
      </c>
      <c r="D144" s="103">
        <v>1.355</v>
      </c>
      <c r="E144" s="103">
        <v>0.95399999999999996</v>
      </c>
    </row>
    <row r="145" spans="2:12" hidden="1" outlineLevel="1" x14ac:dyDescent="0.25">
      <c r="B145" s="54" t="s">
        <v>1048</v>
      </c>
      <c r="C145" s="100">
        <v>1.2</v>
      </c>
      <c r="D145" s="103">
        <v>1.2529999999999999</v>
      </c>
      <c r="E145" s="103">
        <v>1.4550000000000001</v>
      </c>
    </row>
    <row r="146" spans="2:12" hidden="1" outlineLevel="1" x14ac:dyDescent="0.25">
      <c r="B146" s="54" t="s">
        <v>1049</v>
      </c>
      <c r="C146" s="100">
        <v>1.3</v>
      </c>
      <c r="D146" s="103">
        <v>0.9</v>
      </c>
      <c r="E146" s="103">
        <v>1.3</v>
      </c>
    </row>
    <row r="147" spans="2:12" ht="13.5" hidden="1" outlineLevel="1" x14ac:dyDescent="0.25">
      <c r="B147" s="54" t="s">
        <v>1050</v>
      </c>
      <c r="C147" s="100">
        <v>2.2000000000000002</v>
      </c>
      <c r="D147" s="103">
        <v>3.6</v>
      </c>
      <c r="E147" s="103">
        <v>2.1</v>
      </c>
    </row>
    <row r="148" spans="2:12" hidden="1" outlineLevel="1" x14ac:dyDescent="0.25">
      <c r="B148" s="214" t="s">
        <v>1113</v>
      </c>
      <c r="C148" s="215"/>
      <c r="D148" s="215"/>
      <c r="E148" s="216"/>
    </row>
    <row r="149" spans="2:12" hidden="1" outlineLevel="1" x14ac:dyDescent="0.25">
      <c r="C149" s="94"/>
      <c r="D149" s="94"/>
      <c r="E149" s="94"/>
    </row>
    <row r="150" spans="2:12" s="32" customFormat="1" ht="15" collapsed="1" x14ac:dyDescent="0.25">
      <c r="L150" s="70"/>
    </row>
    <row r="151" spans="2:12" s="32" customFormat="1" ht="15" x14ac:dyDescent="0.25">
      <c r="B151" s="205" t="s">
        <v>1051</v>
      </c>
      <c r="C151" s="206"/>
      <c r="D151" s="206"/>
      <c r="E151" s="206"/>
      <c r="F151" s="206"/>
      <c r="G151" s="206"/>
      <c r="H151" s="206"/>
      <c r="I151" s="206"/>
      <c r="J151" s="206"/>
      <c r="L151" s="70"/>
    </row>
    <row r="152" spans="2:12" s="32" customFormat="1" ht="15" hidden="1" outlineLevel="1" x14ac:dyDescent="0.25">
      <c r="L152" s="70"/>
    </row>
    <row r="153" spans="2:12" hidden="1" outlineLevel="1" x14ac:dyDescent="0.25">
      <c r="B153" s="49" t="s">
        <v>1052</v>
      </c>
    </row>
    <row r="154" spans="2:12" ht="26.1" hidden="1" customHeight="1" outlineLevel="1" x14ac:dyDescent="0.25">
      <c r="B154" s="53" t="s">
        <v>1053</v>
      </c>
      <c r="C154" s="213" t="s">
        <v>1054</v>
      </c>
      <c r="D154" s="213"/>
      <c r="E154" s="225" t="s">
        <v>1055</v>
      </c>
      <c r="F154" s="225"/>
      <c r="G154" s="225"/>
      <c r="H154" s="225"/>
      <c r="I154" s="225"/>
      <c r="J154" s="225"/>
    </row>
    <row r="155" spans="2:12" hidden="1" outlineLevel="1" x14ac:dyDescent="0.25">
      <c r="B155" s="259" t="s">
        <v>1056</v>
      </c>
      <c r="C155" s="260" t="s">
        <v>1057</v>
      </c>
      <c r="D155" s="260"/>
      <c r="E155" s="257" t="s">
        <v>1058</v>
      </c>
      <c r="F155" s="257"/>
      <c r="G155" s="257"/>
      <c r="H155" s="257"/>
      <c r="I155" s="257"/>
      <c r="J155" s="257"/>
    </row>
    <row r="156" spans="2:12" hidden="1" outlineLevel="1" x14ac:dyDescent="0.25">
      <c r="B156" s="259"/>
      <c r="C156" s="260"/>
      <c r="D156" s="260"/>
      <c r="E156" s="257"/>
      <c r="F156" s="257"/>
      <c r="G156" s="257"/>
      <c r="H156" s="257"/>
      <c r="I156" s="257"/>
      <c r="J156" s="257"/>
    </row>
    <row r="157" spans="2:12" hidden="1" outlineLevel="1" x14ac:dyDescent="0.25">
      <c r="B157" s="257" t="s">
        <v>1059</v>
      </c>
      <c r="C157" s="258">
        <v>76630</v>
      </c>
      <c r="D157" s="258"/>
      <c r="E157" s="257" t="s">
        <v>1060</v>
      </c>
      <c r="F157" s="257"/>
      <c r="G157" s="257"/>
      <c r="H157" s="257"/>
      <c r="I157" s="257"/>
      <c r="J157" s="257"/>
    </row>
    <row r="158" spans="2:12" hidden="1" outlineLevel="1" x14ac:dyDescent="0.25">
      <c r="B158" s="257"/>
      <c r="C158" s="258"/>
      <c r="D158" s="258"/>
      <c r="E158" s="257"/>
      <c r="F158" s="257"/>
      <c r="G158" s="257"/>
      <c r="H158" s="257"/>
      <c r="I158" s="257"/>
      <c r="J158" s="257"/>
    </row>
    <row r="159" spans="2:12" hidden="1" outlineLevel="1" x14ac:dyDescent="0.25">
      <c r="B159" s="257" t="s">
        <v>1061</v>
      </c>
      <c r="C159" s="258">
        <v>11611.34</v>
      </c>
      <c r="D159" s="258"/>
      <c r="E159" s="257" t="s">
        <v>1062</v>
      </c>
      <c r="F159" s="257"/>
      <c r="G159" s="257"/>
      <c r="H159" s="257"/>
      <c r="I159" s="257"/>
      <c r="J159" s="257"/>
    </row>
    <row r="160" spans="2:12" hidden="1" outlineLevel="1" x14ac:dyDescent="0.25">
      <c r="B160" s="257"/>
      <c r="C160" s="258"/>
      <c r="D160" s="258"/>
      <c r="E160" s="257"/>
      <c r="F160" s="257"/>
      <c r="G160" s="257"/>
      <c r="H160" s="257"/>
      <c r="I160" s="257"/>
      <c r="J160" s="257"/>
    </row>
    <row r="161" spans="2:10" hidden="1" outlineLevel="1" x14ac:dyDescent="0.25"/>
    <row r="162" spans="2:10" hidden="1" outlineLevel="1" x14ac:dyDescent="0.25"/>
    <row r="163" spans="2:10" hidden="1" outlineLevel="1" x14ac:dyDescent="0.25">
      <c r="B163" s="49" t="s">
        <v>1063</v>
      </c>
    </row>
    <row r="164" spans="2:10" hidden="1" outlineLevel="1" x14ac:dyDescent="0.25">
      <c r="B164" s="207" t="s">
        <v>1064</v>
      </c>
      <c r="C164" s="207"/>
      <c r="D164" s="207"/>
      <c r="E164" s="207"/>
      <c r="F164" s="207"/>
      <c r="G164" s="207"/>
      <c r="H164" s="207"/>
      <c r="I164" s="207"/>
      <c r="J164" s="207"/>
    </row>
    <row r="165" spans="2:10" hidden="1" outlineLevel="1" x14ac:dyDescent="0.25">
      <c r="B165" s="207"/>
      <c r="C165" s="207"/>
      <c r="D165" s="207"/>
      <c r="E165" s="207"/>
      <c r="F165" s="207"/>
      <c r="G165" s="207"/>
      <c r="H165" s="207"/>
      <c r="I165" s="207"/>
      <c r="J165" s="207"/>
    </row>
    <row r="166" spans="2:10" hidden="1" outlineLevel="1" x14ac:dyDescent="0.25">
      <c r="B166" s="207"/>
      <c r="C166" s="207"/>
      <c r="D166" s="207"/>
      <c r="E166" s="207"/>
      <c r="F166" s="207"/>
      <c r="G166" s="207"/>
      <c r="H166" s="207"/>
      <c r="I166" s="207"/>
      <c r="J166" s="207"/>
    </row>
    <row r="167" spans="2:10" hidden="1" outlineLevel="1" x14ac:dyDescent="0.25">
      <c r="B167" s="207"/>
      <c r="C167" s="207"/>
      <c r="D167" s="207"/>
      <c r="E167" s="207"/>
      <c r="F167" s="207"/>
      <c r="G167" s="207"/>
      <c r="H167" s="207"/>
      <c r="I167" s="207"/>
      <c r="J167" s="207"/>
    </row>
    <row r="168" spans="2:10" hidden="1" outlineLevel="1" x14ac:dyDescent="0.25">
      <c r="B168" s="207"/>
      <c r="C168" s="207"/>
      <c r="D168" s="207"/>
      <c r="E168" s="207"/>
      <c r="F168" s="207"/>
      <c r="G168" s="207"/>
      <c r="H168" s="207"/>
      <c r="I168" s="207"/>
      <c r="J168" s="207"/>
    </row>
    <row r="169" spans="2:10" hidden="1" outlineLevel="1" x14ac:dyDescent="0.25">
      <c r="B169" s="207"/>
      <c r="C169" s="207"/>
      <c r="D169" s="207"/>
      <c r="E169" s="207"/>
      <c r="F169" s="207"/>
      <c r="G169" s="207"/>
      <c r="H169" s="207"/>
      <c r="I169" s="207"/>
      <c r="J169" s="207"/>
    </row>
    <row r="170" spans="2:10" hidden="1" outlineLevel="1" x14ac:dyDescent="0.25">
      <c r="B170" s="207"/>
      <c r="C170" s="207"/>
      <c r="D170" s="207"/>
      <c r="E170" s="207"/>
      <c r="F170" s="207"/>
      <c r="G170" s="207"/>
      <c r="H170" s="207"/>
      <c r="I170" s="207"/>
      <c r="J170" s="207"/>
    </row>
    <row r="171" spans="2:10" hidden="1" outlineLevel="1" x14ac:dyDescent="0.25">
      <c r="B171" s="207"/>
      <c r="C171" s="207"/>
      <c r="D171" s="207"/>
      <c r="E171" s="207"/>
      <c r="F171" s="207"/>
      <c r="G171" s="207"/>
      <c r="H171" s="207"/>
      <c r="I171" s="207"/>
      <c r="J171" s="207"/>
    </row>
    <row r="172" spans="2:10" hidden="1" outlineLevel="1" x14ac:dyDescent="0.25">
      <c r="B172" s="207"/>
      <c r="C172" s="207"/>
      <c r="D172" s="207"/>
      <c r="E172" s="207"/>
      <c r="F172" s="207"/>
      <c r="G172" s="207"/>
      <c r="H172" s="207"/>
      <c r="I172" s="207"/>
      <c r="J172" s="207"/>
    </row>
    <row r="173" spans="2:10" hidden="1" outlineLevel="1" x14ac:dyDescent="0.25">
      <c r="B173" s="207"/>
      <c r="C173" s="207"/>
      <c r="D173" s="207"/>
      <c r="E173" s="207"/>
      <c r="F173" s="207"/>
      <c r="G173" s="207"/>
      <c r="H173" s="207"/>
      <c r="I173" s="207"/>
      <c r="J173" s="207"/>
    </row>
    <row r="174" spans="2:10" hidden="1" outlineLevel="1" x14ac:dyDescent="0.25">
      <c r="B174" s="207"/>
      <c r="C174" s="207"/>
      <c r="D174" s="207"/>
      <c r="E174" s="207"/>
      <c r="F174" s="207"/>
      <c r="G174" s="207"/>
      <c r="H174" s="207"/>
      <c r="I174" s="207"/>
      <c r="J174" s="207"/>
    </row>
    <row r="175" spans="2:10" hidden="1" outlineLevel="1" x14ac:dyDescent="0.25">
      <c r="B175" s="207"/>
      <c r="C175" s="207"/>
      <c r="D175" s="207"/>
      <c r="E175" s="207"/>
      <c r="F175" s="207"/>
      <c r="G175" s="207"/>
      <c r="H175" s="207"/>
      <c r="I175" s="207"/>
      <c r="J175" s="207"/>
    </row>
    <row r="176" spans="2:10" hidden="1" outlineLevel="1" x14ac:dyDescent="0.25">
      <c r="B176" s="207"/>
      <c r="C176" s="207"/>
      <c r="D176" s="207"/>
      <c r="E176" s="207"/>
      <c r="F176" s="207"/>
      <c r="G176" s="207"/>
      <c r="H176" s="207"/>
      <c r="I176" s="207"/>
      <c r="J176" s="207"/>
    </row>
    <row r="177" spans="2:12" hidden="1" outlineLevel="1" x14ac:dyDescent="0.25">
      <c r="B177" s="207"/>
      <c r="C177" s="207"/>
      <c r="D177" s="207"/>
      <c r="E177" s="207"/>
      <c r="F177" s="207"/>
      <c r="G177" s="207"/>
      <c r="H177" s="207"/>
      <c r="I177" s="207"/>
      <c r="J177" s="207"/>
    </row>
    <row r="178" spans="2:12" hidden="1" outlineLevel="1" x14ac:dyDescent="0.25">
      <c r="B178" s="207"/>
      <c r="C178" s="207"/>
      <c r="D178" s="207"/>
      <c r="E178" s="207"/>
      <c r="F178" s="207"/>
      <c r="G178" s="207"/>
      <c r="H178" s="207"/>
      <c r="I178" s="207"/>
      <c r="J178" s="207"/>
    </row>
    <row r="179" spans="2:12" hidden="1" outlineLevel="1" x14ac:dyDescent="0.25"/>
    <row r="180" spans="2:12" hidden="1" outlineLevel="1" x14ac:dyDescent="0.25">
      <c r="B180" s="49" t="s">
        <v>1065</v>
      </c>
    </row>
    <row r="181" spans="2:12" ht="24" hidden="1" outlineLevel="1" x14ac:dyDescent="0.25">
      <c r="B181" s="53" t="s">
        <v>1066</v>
      </c>
      <c r="C181" s="53" t="s">
        <v>1067</v>
      </c>
      <c r="D181" s="53" t="s">
        <v>1068</v>
      </c>
      <c r="E181" s="53" t="s">
        <v>1069</v>
      </c>
      <c r="F181" s="52"/>
    </row>
    <row r="182" spans="2:12" hidden="1" outlineLevel="1" x14ac:dyDescent="0.25">
      <c r="B182" s="54" t="s">
        <v>1070</v>
      </c>
      <c r="C182" s="54">
        <v>8</v>
      </c>
      <c r="D182" s="54">
        <v>20</v>
      </c>
      <c r="E182" s="54">
        <v>4</v>
      </c>
      <c r="F182" s="52"/>
    </row>
    <row r="183" spans="2:12" hidden="1" outlineLevel="1" x14ac:dyDescent="0.25">
      <c r="B183" s="54" t="s">
        <v>1071</v>
      </c>
      <c r="C183" s="54">
        <v>15</v>
      </c>
      <c r="D183" s="54">
        <v>11</v>
      </c>
      <c r="E183" s="54">
        <v>5</v>
      </c>
      <c r="F183" s="52"/>
    </row>
    <row r="184" spans="2:12" hidden="1" outlineLevel="1" x14ac:dyDescent="0.25">
      <c r="B184" s="54" t="s">
        <v>1072</v>
      </c>
      <c r="C184" s="54">
        <v>25</v>
      </c>
      <c r="D184" s="54">
        <v>22</v>
      </c>
      <c r="E184" s="54">
        <v>3</v>
      </c>
      <c r="F184" s="52"/>
    </row>
    <row r="185" spans="2:12" hidden="1" outlineLevel="1" x14ac:dyDescent="0.25">
      <c r="B185" s="54" t="s">
        <v>1073</v>
      </c>
      <c r="C185" s="54">
        <v>8</v>
      </c>
      <c r="D185" s="54">
        <v>3</v>
      </c>
      <c r="E185" s="54">
        <v>0</v>
      </c>
      <c r="F185" s="52"/>
    </row>
    <row r="186" spans="2:12" hidden="1" outlineLevel="1" x14ac:dyDescent="0.25">
      <c r="B186" s="54" t="s">
        <v>1074</v>
      </c>
      <c r="C186" s="54">
        <v>86</v>
      </c>
      <c r="D186" s="54">
        <v>1</v>
      </c>
      <c r="E186" s="54">
        <v>0</v>
      </c>
      <c r="F186" s="52"/>
    </row>
    <row r="187" spans="2:12" hidden="1" outlineLevel="1" x14ac:dyDescent="0.25">
      <c r="B187" s="54" t="s">
        <v>1075</v>
      </c>
      <c r="C187" s="54">
        <v>14</v>
      </c>
      <c r="D187" s="54">
        <v>0</v>
      </c>
      <c r="E187" s="54">
        <v>3</v>
      </c>
      <c r="F187" s="52"/>
    </row>
    <row r="188" spans="2:12" ht="12.75" hidden="1" customHeight="1" outlineLevel="1" x14ac:dyDescent="0.25">
      <c r="B188" s="235" t="s">
        <v>1076</v>
      </c>
      <c r="C188" s="235"/>
      <c r="D188" s="235"/>
      <c r="E188" s="235"/>
      <c r="F188" s="52"/>
    </row>
    <row r="189" spans="2:12" hidden="1" outlineLevel="1" x14ac:dyDescent="0.25">
      <c r="B189" s="235"/>
      <c r="C189" s="235"/>
      <c r="D189" s="235"/>
      <c r="E189" s="235"/>
      <c r="F189" s="52"/>
    </row>
    <row r="190" spans="2:12" hidden="1" outlineLevel="1" x14ac:dyDescent="0.25">
      <c r="B190" s="235"/>
      <c r="C190" s="235"/>
      <c r="D190" s="235"/>
      <c r="E190" s="235"/>
      <c r="F190" s="52"/>
    </row>
    <row r="191" spans="2:12" s="32" customFormat="1" ht="15" hidden="1" outlineLevel="1" x14ac:dyDescent="0.25">
      <c r="L191" s="70"/>
    </row>
    <row r="192" spans="2:12" s="32" customFormat="1" ht="15" collapsed="1" x14ac:dyDescent="0.25">
      <c r="L192" s="70"/>
    </row>
    <row r="193" spans="2:12" s="32" customFormat="1" ht="15" x14ac:dyDescent="0.25">
      <c r="B193" s="205" t="s">
        <v>1077</v>
      </c>
      <c r="C193" s="206"/>
      <c r="D193" s="206"/>
      <c r="E193" s="206"/>
      <c r="F193" s="206"/>
      <c r="G193" s="206"/>
      <c r="H193" s="206"/>
      <c r="I193" s="206"/>
      <c r="J193" s="206"/>
      <c r="L193" s="70"/>
    </row>
    <row r="194" spans="2:12" hidden="1" outlineLevel="1" x14ac:dyDescent="0.25"/>
    <row r="195" spans="2:12" hidden="1" outlineLevel="1" x14ac:dyDescent="0.25">
      <c r="B195" s="49" t="s">
        <v>1078</v>
      </c>
    </row>
    <row r="196" spans="2:12" hidden="1" outlineLevel="1" x14ac:dyDescent="0.25">
      <c r="B196" s="49" t="s">
        <v>1079</v>
      </c>
    </row>
    <row r="197" spans="2:12" hidden="1" outlineLevel="1" x14ac:dyDescent="0.25">
      <c r="B197" s="98" t="s">
        <v>1080</v>
      </c>
      <c r="C197" s="98">
        <v>2022</v>
      </c>
      <c r="D197" s="98">
        <v>2021</v>
      </c>
    </row>
    <row r="198" spans="2:12" hidden="1" outlineLevel="1" x14ac:dyDescent="0.25">
      <c r="B198" s="54" t="s">
        <v>1081</v>
      </c>
      <c r="C198" s="100">
        <v>159.44</v>
      </c>
      <c r="D198" s="99">
        <v>1222.5899999999999</v>
      </c>
    </row>
    <row r="199" spans="2:12" hidden="1" outlineLevel="1" x14ac:dyDescent="0.25">
      <c r="B199" s="54" t="s">
        <v>1082</v>
      </c>
      <c r="C199" s="100">
        <v>579.53</v>
      </c>
      <c r="D199" s="99">
        <v>3746.6</v>
      </c>
      <c r="E199" s="71"/>
      <c r="F199" s="71"/>
      <c r="G199" s="71"/>
    </row>
    <row r="200" spans="2:12" hidden="1" outlineLevel="1" x14ac:dyDescent="0.25">
      <c r="B200" s="54" t="s">
        <v>1083</v>
      </c>
      <c r="C200" s="100">
        <v>47.6</v>
      </c>
      <c r="D200" s="99">
        <v>3.71</v>
      </c>
      <c r="E200" s="71"/>
      <c r="F200" s="71"/>
      <c r="G200" s="71"/>
    </row>
    <row r="201" spans="2:12" hidden="1" outlineLevel="1" x14ac:dyDescent="0.25">
      <c r="B201" s="54" t="s">
        <v>1084</v>
      </c>
      <c r="C201" s="100">
        <v>88.18</v>
      </c>
      <c r="D201" s="99">
        <v>1719.54</v>
      </c>
      <c r="E201" s="71"/>
      <c r="F201" s="71"/>
      <c r="G201" s="71"/>
    </row>
    <row r="202" spans="2:12" hidden="1" outlineLevel="1" x14ac:dyDescent="0.25">
      <c r="B202" s="54" t="s">
        <v>1085</v>
      </c>
      <c r="C202" s="99">
        <v>0</v>
      </c>
      <c r="D202" s="99">
        <v>0</v>
      </c>
      <c r="E202" s="71"/>
      <c r="F202" s="71"/>
      <c r="G202" s="71"/>
    </row>
    <row r="203" spans="2:12" hidden="1" outlineLevel="1" x14ac:dyDescent="0.25">
      <c r="B203" s="54" t="s">
        <v>1086</v>
      </c>
      <c r="C203" s="99">
        <v>0</v>
      </c>
      <c r="D203" s="99">
        <v>0</v>
      </c>
      <c r="E203" s="71"/>
      <c r="F203" s="71"/>
      <c r="G203" s="71"/>
    </row>
    <row r="204" spans="2:12" hidden="1" outlineLevel="1" x14ac:dyDescent="0.25">
      <c r="B204" s="71"/>
      <c r="C204" s="71"/>
      <c r="D204" s="71"/>
      <c r="E204" s="71"/>
      <c r="F204" s="71"/>
      <c r="G204" s="71"/>
    </row>
    <row r="205" spans="2:12" collapsed="1" x14ac:dyDescent="0.25">
      <c r="B205" s="71"/>
      <c r="C205" s="71"/>
      <c r="D205" s="71"/>
      <c r="E205" s="71"/>
      <c r="F205" s="71"/>
      <c r="G205" s="71"/>
    </row>
    <row r="206" spans="2:12" x14ac:dyDescent="0.25">
      <c r="B206" s="71"/>
      <c r="C206" s="71"/>
      <c r="D206" s="71"/>
      <c r="E206" s="71"/>
      <c r="F206" s="71"/>
      <c r="G206" s="71"/>
    </row>
    <row r="207" spans="2:12" x14ac:dyDescent="0.25">
      <c r="B207" s="71"/>
      <c r="C207" s="71"/>
      <c r="D207" s="71"/>
      <c r="E207" s="71"/>
      <c r="F207" s="71"/>
      <c r="G207" s="71"/>
    </row>
    <row r="208" spans="2:12" x14ac:dyDescent="0.25">
      <c r="B208" s="71"/>
      <c r="C208" s="71"/>
      <c r="D208" s="71"/>
      <c r="E208" s="71"/>
      <c r="F208" s="71"/>
      <c r="G208" s="71"/>
    </row>
    <row r="209" spans="2:7" x14ac:dyDescent="0.25">
      <c r="B209" s="71"/>
      <c r="C209" s="71"/>
      <c r="D209" s="71"/>
      <c r="E209" s="71"/>
      <c r="F209" s="71"/>
      <c r="G209" s="71"/>
    </row>
    <row r="210" spans="2:7" x14ac:dyDescent="0.25">
      <c r="B210" s="71"/>
      <c r="C210" s="71"/>
      <c r="D210" s="71"/>
      <c r="E210" s="71"/>
      <c r="F210" s="71"/>
      <c r="G210" s="71"/>
    </row>
    <row r="211" spans="2:7" x14ac:dyDescent="0.25">
      <c r="B211" s="71"/>
      <c r="C211" s="71"/>
      <c r="D211" s="71"/>
      <c r="E211" s="71"/>
      <c r="F211" s="71"/>
      <c r="G211" s="71"/>
    </row>
    <row r="212" spans="2:7" x14ac:dyDescent="0.25">
      <c r="B212" s="71"/>
      <c r="C212" s="71"/>
      <c r="D212" s="71"/>
      <c r="E212" s="71"/>
      <c r="F212" s="71"/>
      <c r="G212" s="71"/>
    </row>
    <row r="213" spans="2:7" x14ac:dyDescent="0.25">
      <c r="B213" s="71"/>
      <c r="C213" s="71"/>
      <c r="D213" s="71"/>
      <c r="E213" s="71"/>
      <c r="F213" s="71"/>
      <c r="G213" s="71"/>
    </row>
    <row r="214" spans="2:7" x14ac:dyDescent="0.25">
      <c r="B214" s="71"/>
      <c r="C214" s="71"/>
      <c r="D214" s="71"/>
      <c r="E214" s="71"/>
      <c r="F214" s="71"/>
      <c r="G214" s="71"/>
    </row>
    <row r="215" spans="2:7" x14ac:dyDescent="0.25">
      <c r="B215" s="71"/>
      <c r="C215" s="71"/>
      <c r="D215" s="71"/>
      <c r="E215" s="71"/>
      <c r="F215" s="71"/>
      <c r="G215" s="71"/>
    </row>
    <row r="216" spans="2:7" x14ac:dyDescent="0.25">
      <c r="B216" s="71"/>
      <c r="C216" s="71"/>
      <c r="D216" s="71"/>
      <c r="E216" s="71"/>
      <c r="F216" s="71"/>
      <c r="G216" s="71"/>
    </row>
    <row r="217" spans="2:7" x14ac:dyDescent="0.25">
      <c r="B217" s="71"/>
      <c r="C217" s="71"/>
      <c r="D217" s="71"/>
      <c r="E217" s="71"/>
      <c r="F217" s="71"/>
      <c r="G217" s="71"/>
    </row>
    <row r="218" spans="2:7" x14ac:dyDescent="0.25">
      <c r="B218" s="71"/>
      <c r="C218" s="71"/>
      <c r="D218" s="71"/>
      <c r="E218" s="71"/>
      <c r="F218" s="71"/>
      <c r="G218" s="71"/>
    </row>
    <row r="219" spans="2:7" x14ac:dyDescent="0.25">
      <c r="B219" s="71"/>
      <c r="C219" s="71"/>
      <c r="D219" s="71"/>
      <c r="E219" s="71"/>
      <c r="F219" s="71"/>
      <c r="G219" s="71"/>
    </row>
    <row r="220" spans="2:7" x14ac:dyDescent="0.25">
      <c r="B220" s="71"/>
      <c r="C220" s="71"/>
      <c r="D220" s="71"/>
      <c r="E220" s="71"/>
      <c r="F220" s="71"/>
      <c r="G220" s="71"/>
    </row>
    <row r="221" spans="2:7" x14ac:dyDescent="0.25">
      <c r="B221" s="71"/>
      <c r="C221" s="71"/>
      <c r="D221" s="71"/>
      <c r="E221" s="71"/>
      <c r="F221" s="71"/>
      <c r="G221" s="71"/>
    </row>
    <row r="222" spans="2:7" x14ac:dyDescent="0.25">
      <c r="B222" s="71"/>
      <c r="C222" s="71"/>
      <c r="D222" s="71"/>
      <c r="E222" s="71"/>
      <c r="F222" s="71"/>
      <c r="G222" s="71"/>
    </row>
    <row r="223" spans="2:7" x14ac:dyDescent="0.25">
      <c r="B223" s="71"/>
      <c r="C223" s="71"/>
      <c r="D223" s="71"/>
      <c r="E223" s="71"/>
      <c r="F223" s="71"/>
      <c r="G223" s="71"/>
    </row>
    <row r="224" spans="2:7" x14ac:dyDescent="0.25">
      <c r="B224" s="71"/>
      <c r="C224" s="71"/>
      <c r="D224" s="71"/>
      <c r="E224" s="71"/>
      <c r="F224" s="71"/>
      <c r="G224" s="71"/>
    </row>
    <row r="225" spans="2:7" x14ac:dyDescent="0.25">
      <c r="B225" s="50"/>
      <c r="C225" s="50"/>
      <c r="D225" s="50"/>
      <c r="E225" s="50"/>
      <c r="F225" s="50"/>
      <c r="G225" s="71"/>
    </row>
    <row r="226" spans="2:7" x14ac:dyDescent="0.25">
      <c r="B226" s="50"/>
      <c r="C226" s="50"/>
      <c r="D226" s="50"/>
      <c r="E226" s="50"/>
      <c r="F226" s="50"/>
      <c r="G226" s="71"/>
    </row>
    <row r="227" spans="2:7" x14ac:dyDescent="0.25">
      <c r="B227" s="50"/>
      <c r="C227" s="73"/>
      <c r="D227" s="73"/>
      <c r="E227" s="73"/>
      <c r="F227" s="50"/>
      <c r="G227" s="71"/>
    </row>
    <row r="228" spans="2:7" ht="14.25" x14ac:dyDescent="0.25">
      <c r="B228" s="95" t="s">
        <v>1087</v>
      </c>
      <c r="C228" s="73">
        <v>2020</v>
      </c>
      <c r="D228" s="73">
        <v>2021</v>
      </c>
      <c r="E228" s="73">
        <v>2022</v>
      </c>
      <c r="F228" s="50"/>
      <c r="G228" s="71"/>
    </row>
    <row r="229" spans="2:7" x14ac:dyDescent="0.25">
      <c r="B229" s="50" t="s">
        <v>994</v>
      </c>
      <c r="C229" s="96">
        <v>1215.42</v>
      </c>
      <c r="D229" s="97">
        <v>136.75299999999999</v>
      </c>
      <c r="E229" s="97">
        <v>29.045100000000001</v>
      </c>
      <c r="F229" s="50"/>
      <c r="G229" s="71"/>
    </row>
    <row r="230" spans="2:7" x14ac:dyDescent="0.25">
      <c r="B230" s="50" t="s">
        <v>995</v>
      </c>
      <c r="C230" s="96">
        <v>9.3800000000000008</v>
      </c>
      <c r="D230" s="97">
        <v>14.989720000000002</v>
      </c>
      <c r="E230" s="97">
        <v>12.5787</v>
      </c>
      <c r="F230" s="50"/>
      <c r="G230" s="71"/>
    </row>
    <row r="231" spans="2:7" x14ac:dyDescent="0.25">
      <c r="B231" s="50" t="s">
        <v>1088</v>
      </c>
      <c r="C231" s="96">
        <v>292.45999999999998</v>
      </c>
      <c r="D231" s="97">
        <v>112.7594</v>
      </c>
      <c r="E231" s="97">
        <v>199.86869999999999</v>
      </c>
      <c r="F231" s="50"/>
      <c r="G231" s="71"/>
    </row>
    <row r="232" spans="2:7" x14ac:dyDescent="0.25">
      <c r="B232" s="73"/>
      <c r="C232" s="143"/>
      <c r="D232" s="143"/>
      <c r="E232" s="143"/>
      <c r="F232" s="50"/>
      <c r="G232" s="71"/>
    </row>
    <row r="233" spans="2:7" x14ac:dyDescent="0.25">
      <c r="B233" s="73" t="s">
        <v>1089</v>
      </c>
      <c r="C233" s="73">
        <v>2022</v>
      </c>
      <c r="D233" s="143"/>
      <c r="E233" s="143"/>
      <c r="F233" s="50"/>
      <c r="G233" s="71"/>
    </row>
    <row r="234" spans="2:7" x14ac:dyDescent="0.25">
      <c r="B234" s="50" t="s">
        <v>1000</v>
      </c>
      <c r="C234" s="142">
        <v>0.34</v>
      </c>
      <c r="D234" s="143"/>
      <c r="E234" s="143"/>
      <c r="F234" s="50"/>
      <c r="G234" s="71"/>
    </row>
    <row r="235" spans="2:7" x14ac:dyDescent="0.25">
      <c r="B235" s="50" t="s">
        <v>1002</v>
      </c>
      <c r="C235" s="142">
        <v>0.66</v>
      </c>
      <c r="D235" s="143"/>
      <c r="E235" s="143"/>
      <c r="F235" s="50"/>
      <c r="G235" s="71"/>
    </row>
    <row r="236" spans="2:7" x14ac:dyDescent="0.25">
      <c r="B236" s="73"/>
      <c r="C236" s="143"/>
      <c r="D236" s="143"/>
      <c r="E236" s="143"/>
      <c r="F236" s="50"/>
      <c r="G236" s="71"/>
    </row>
    <row r="237" spans="2:7" x14ac:dyDescent="0.25">
      <c r="B237" s="145"/>
      <c r="C237" s="146"/>
      <c r="D237" s="146"/>
      <c r="E237" s="143"/>
      <c r="F237" s="50"/>
      <c r="G237" s="71"/>
    </row>
    <row r="238" spans="2:7" x14ac:dyDescent="0.25">
      <c r="B238" s="71"/>
      <c r="C238" s="71"/>
      <c r="D238" s="71"/>
      <c r="E238" s="50"/>
      <c r="F238" s="50"/>
      <c r="G238" s="71"/>
    </row>
    <row r="239" spans="2:7" x14ac:dyDescent="0.25">
      <c r="B239" s="73" t="s">
        <v>1090</v>
      </c>
      <c r="C239" s="73" t="s">
        <v>1017</v>
      </c>
      <c r="D239" s="73" t="s">
        <v>1012</v>
      </c>
      <c r="E239" s="50"/>
      <c r="F239" s="50"/>
      <c r="G239" s="71"/>
    </row>
    <row r="240" spans="2:7" x14ac:dyDescent="0.25">
      <c r="B240" s="73">
        <v>2020</v>
      </c>
      <c r="C240" s="50">
        <v>71.2</v>
      </c>
      <c r="D240" s="50">
        <v>143.9</v>
      </c>
      <c r="E240" s="50">
        <v>215.10000000000002</v>
      </c>
      <c r="F240" s="50"/>
      <c r="G240" s="71"/>
    </row>
    <row r="241" spans="2:7" x14ac:dyDescent="0.25">
      <c r="B241" s="73">
        <v>2021</v>
      </c>
      <c r="C241" s="50">
        <v>166.6</v>
      </c>
      <c r="D241" s="50">
        <v>148.69999999999999</v>
      </c>
      <c r="E241" s="50">
        <v>315.29999999999995</v>
      </c>
      <c r="F241" s="50"/>
      <c r="G241" s="71"/>
    </row>
    <row r="242" spans="2:7" x14ac:dyDescent="0.25">
      <c r="B242" s="73">
        <v>2022</v>
      </c>
      <c r="C242" s="50">
        <v>428.4</v>
      </c>
      <c r="D242" s="144">
        <v>381</v>
      </c>
      <c r="E242" s="50">
        <f>C242+D242</f>
        <v>809.4</v>
      </c>
      <c r="F242" s="50"/>
      <c r="G242" s="71"/>
    </row>
    <row r="243" spans="2:7" x14ac:dyDescent="0.25">
      <c r="B243" s="50"/>
      <c r="C243" s="50"/>
      <c r="D243" s="50"/>
      <c r="E243" s="50"/>
      <c r="F243" s="50"/>
      <c r="G243" s="71"/>
    </row>
    <row r="244" spans="2:7" x14ac:dyDescent="0.25">
      <c r="B244" s="73" t="s">
        <v>1013</v>
      </c>
      <c r="C244" s="144">
        <v>779.8</v>
      </c>
      <c r="D244" s="50"/>
      <c r="E244" s="50"/>
      <c r="F244" s="50"/>
      <c r="G244" s="71"/>
    </row>
    <row r="245" spans="2:7" x14ac:dyDescent="0.25">
      <c r="B245" s="73" t="s">
        <v>1014</v>
      </c>
      <c r="C245" s="144">
        <v>28.2</v>
      </c>
      <c r="D245" s="50"/>
      <c r="E245" s="50"/>
      <c r="F245" s="50"/>
      <c r="G245" s="71"/>
    </row>
    <row r="246" spans="2:7" x14ac:dyDescent="0.25">
      <c r="B246" s="73" t="s">
        <v>1015</v>
      </c>
      <c r="C246" s="144">
        <v>1.3</v>
      </c>
      <c r="D246" s="50"/>
      <c r="E246" s="50"/>
      <c r="F246" s="50"/>
      <c r="G246" s="71"/>
    </row>
    <row r="247" spans="2:7" x14ac:dyDescent="0.25">
      <c r="B247" s="50"/>
      <c r="C247" s="50"/>
      <c r="D247" s="50"/>
      <c r="E247" s="50"/>
      <c r="F247" s="50"/>
      <c r="G247" s="71"/>
    </row>
    <row r="248" spans="2:7" x14ac:dyDescent="0.25">
      <c r="B248" s="71"/>
      <c r="C248" s="71"/>
      <c r="D248" s="71"/>
      <c r="E248" s="50"/>
      <c r="F248" s="50"/>
      <c r="G248" s="71"/>
    </row>
    <row r="249" spans="2:7" x14ac:dyDescent="0.25">
      <c r="B249" s="71"/>
      <c r="C249" s="71"/>
      <c r="D249" s="71"/>
      <c r="E249" s="50"/>
      <c r="F249" s="50"/>
      <c r="G249" s="71"/>
    </row>
    <row r="250" spans="2:7" x14ac:dyDescent="0.25">
      <c r="B250" s="71"/>
      <c r="C250" s="71"/>
      <c r="D250" s="71"/>
      <c r="E250" s="50"/>
      <c r="F250" s="50"/>
      <c r="G250" s="71"/>
    </row>
    <row r="251" spans="2:7" x14ac:dyDescent="0.25">
      <c r="B251" s="71"/>
      <c r="C251" s="71"/>
      <c r="D251" s="71"/>
      <c r="E251" s="50"/>
      <c r="F251" s="50"/>
      <c r="G251" s="71"/>
    </row>
    <row r="252" spans="2:7" x14ac:dyDescent="0.25">
      <c r="B252" s="50"/>
      <c r="C252" s="50"/>
      <c r="D252" s="50"/>
      <c r="E252" s="50"/>
      <c r="F252" s="50"/>
      <c r="G252" s="71"/>
    </row>
    <row r="253" spans="2:7" x14ac:dyDescent="0.25">
      <c r="B253" s="71"/>
      <c r="C253" s="71"/>
      <c r="D253" s="71"/>
      <c r="E253" s="71"/>
      <c r="F253" s="71"/>
      <c r="G253" s="71"/>
    </row>
    <row r="254" spans="2:7" x14ac:dyDescent="0.25">
      <c r="B254" s="71"/>
      <c r="C254" s="71"/>
      <c r="D254" s="71"/>
      <c r="E254" s="71"/>
      <c r="F254" s="71"/>
      <c r="G254" s="71"/>
    </row>
    <row r="255" spans="2:7" x14ac:dyDescent="0.25">
      <c r="B255" s="71"/>
      <c r="C255" s="71"/>
      <c r="D255" s="71"/>
      <c r="E255" s="71"/>
      <c r="F255" s="71"/>
      <c r="G255" s="71"/>
    </row>
    <row r="256" spans="2:7" x14ac:dyDescent="0.25">
      <c r="B256" s="71"/>
      <c r="C256" s="71"/>
      <c r="D256" s="71"/>
      <c r="E256" s="71"/>
      <c r="F256" s="71"/>
      <c r="G256" s="71"/>
    </row>
    <row r="257" spans="2:7" x14ac:dyDescent="0.25">
      <c r="B257" s="71"/>
      <c r="C257" s="71"/>
      <c r="D257" s="71"/>
      <c r="E257" s="71"/>
      <c r="F257" s="71"/>
      <c r="G257" s="71"/>
    </row>
    <row r="258" spans="2:7" x14ac:dyDescent="0.25">
      <c r="B258" s="71"/>
      <c r="C258" s="71"/>
      <c r="D258" s="71"/>
      <c r="E258" s="71"/>
      <c r="F258" s="71"/>
      <c r="G258" s="71"/>
    </row>
    <row r="259" spans="2:7" x14ac:dyDescent="0.25">
      <c r="B259" s="71"/>
      <c r="C259" s="71"/>
      <c r="D259" s="71"/>
      <c r="E259" s="71"/>
      <c r="F259" s="71"/>
      <c r="G259" s="71"/>
    </row>
    <row r="260" spans="2:7" x14ac:dyDescent="0.25">
      <c r="B260" s="71"/>
      <c r="C260" s="71"/>
      <c r="D260" s="71"/>
      <c r="E260" s="71"/>
      <c r="F260" s="71"/>
      <c r="G260" s="71"/>
    </row>
    <row r="261" spans="2:7" x14ac:dyDescent="0.25">
      <c r="B261" s="71"/>
      <c r="C261" s="71"/>
      <c r="D261" s="71"/>
      <c r="E261" s="71"/>
      <c r="F261" s="71"/>
      <c r="G261" s="71"/>
    </row>
    <row r="262" spans="2:7" x14ac:dyDescent="0.25">
      <c r="B262" s="71"/>
      <c r="C262" s="71"/>
      <c r="D262" s="71"/>
      <c r="E262" s="71"/>
      <c r="F262" s="71"/>
      <c r="G262" s="71"/>
    </row>
    <row r="263" spans="2:7" x14ac:dyDescent="0.25">
      <c r="B263" s="71"/>
      <c r="C263" s="71"/>
      <c r="D263" s="71"/>
      <c r="E263" s="71"/>
      <c r="F263" s="71"/>
      <c r="G263" s="71"/>
    </row>
    <row r="264" spans="2:7" x14ac:dyDescent="0.25">
      <c r="B264" s="71"/>
      <c r="C264" s="71"/>
      <c r="D264" s="71"/>
      <c r="E264" s="71"/>
      <c r="F264" s="71"/>
      <c r="G264" s="71"/>
    </row>
    <row r="265" spans="2:7" x14ac:dyDescent="0.25">
      <c r="B265" s="71"/>
      <c r="C265" s="71"/>
      <c r="D265" s="71"/>
      <c r="E265" s="71"/>
      <c r="F265" s="71"/>
      <c r="G265" s="71"/>
    </row>
    <row r="266" spans="2:7" x14ac:dyDescent="0.25">
      <c r="B266" s="71"/>
      <c r="C266" s="71"/>
      <c r="D266" s="71"/>
      <c r="E266" s="71"/>
      <c r="F266" s="71"/>
      <c r="G266" s="71"/>
    </row>
    <row r="267" spans="2:7" x14ac:dyDescent="0.25">
      <c r="B267" s="71"/>
      <c r="C267" s="71"/>
      <c r="D267" s="71"/>
      <c r="E267" s="71"/>
      <c r="F267" s="71"/>
      <c r="G267" s="71"/>
    </row>
    <row r="268" spans="2:7" x14ac:dyDescent="0.25">
      <c r="B268" s="71"/>
      <c r="C268" s="71"/>
      <c r="D268" s="71"/>
      <c r="E268" s="71"/>
      <c r="F268" s="71"/>
      <c r="G268" s="71"/>
    </row>
    <row r="269" spans="2:7" x14ac:dyDescent="0.25">
      <c r="B269" s="71"/>
      <c r="C269" s="71"/>
      <c r="D269" s="71"/>
      <c r="E269" s="71"/>
      <c r="F269" s="71"/>
      <c r="G269" s="71"/>
    </row>
    <row r="270" spans="2:7" x14ac:dyDescent="0.25">
      <c r="B270" s="71"/>
      <c r="C270" s="71"/>
      <c r="D270" s="71"/>
      <c r="E270" s="71"/>
      <c r="F270" s="71"/>
      <c r="G270" s="71"/>
    </row>
    <row r="271" spans="2:7" x14ac:dyDescent="0.25">
      <c r="B271" s="71"/>
      <c r="C271" s="71"/>
      <c r="D271" s="71"/>
      <c r="E271" s="71"/>
      <c r="F271" s="71"/>
      <c r="G271" s="71"/>
    </row>
    <row r="272" spans="2:7" x14ac:dyDescent="0.25">
      <c r="B272" s="71"/>
      <c r="C272" s="71"/>
      <c r="D272" s="71"/>
      <c r="E272" s="71"/>
      <c r="F272" s="71"/>
      <c r="G272" s="71"/>
    </row>
    <row r="273" spans="2:7" x14ac:dyDescent="0.25">
      <c r="B273" s="71"/>
      <c r="C273" s="71"/>
      <c r="D273" s="71"/>
      <c r="E273" s="71"/>
      <c r="F273" s="71"/>
      <c r="G273" s="71"/>
    </row>
    <row r="274" spans="2:7" x14ac:dyDescent="0.25">
      <c r="B274" s="71"/>
      <c r="C274" s="71"/>
      <c r="D274" s="71"/>
      <c r="E274" s="71"/>
      <c r="F274" s="71"/>
      <c r="G274" s="71"/>
    </row>
    <row r="275" spans="2:7" x14ac:dyDescent="0.25">
      <c r="B275" s="71"/>
      <c r="C275" s="71"/>
      <c r="D275" s="71"/>
      <c r="E275" s="71"/>
      <c r="F275" s="71"/>
      <c r="G275" s="71"/>
    </row>
    <row r="276" spans="2:7" x14ac:dyDescent="0.25">
      <c r="B276" s="71"/>
      <c r="C276" s="71"/>
      <c r="D276" s="71"/>
      <c r="E276" s="71"/>
      <c r="F276" s="71"/>
      <c r="G276" s="71"/>
    </row>
    <row r="277" spans="2:7" x14ac:dyDescent="0.25">
      <c r="B277" s="71"/>
      <c r="C277" s="71"/>
      <c r="D277" s="71"/>
      <c r="E277" s="71"/>
      <c r="F277" s="71"/>
      <c r="G277" s="71"/>
    </row>
    <row r="278" spans="2:7" x14ac:dyDescent="0.25">
      <c r="B278" s="71"/>
      <c r="C278" s="71"/>
      <c r="D278" s="71"/>
      <c r="E278" s="71"/>
      <c r="F278" s="71"/>
      <c r="G278" s="71"/>
    </row>
    <row r="279" spans="2:7" x14ac:dyDescent="0.25">
      <c r="B279" s="71"/>
      <c r="C279" s="71"/>
      <c r="D279" s="71"/>
      <c r="E279" s="71"/>
      <c r="F279" s="71"/>
      <c r="G279" s="71"/>
    </row>
    <row r="280" spans="2:7" x14ac:dyDescent="0.25">
      <c r="B280" s="71"/>
      <c r="C280" s="71"/>
      <c r="D280" s="71"/>
      <c r="E280" s="71"/>
      <c r="F280" s="71"/>
      <c r="G280" s="71"/>
    </row>
    <row r="281" spans="2:7" x14ac:dyDescent="0.25">
      <c r="B281" s="71"/>
      <c r="C281" s="71"/>
      <c r="D281" s="71"/>
      <c r="E281" s="71"/>
      <c r="F281" s="71"/>
      <c r="G281" s="71"/>
    </row>
    <row r="282" spans="2:7" x14ac:dyDescent="0.25">
      <c r="B282" s="71"/>
      <c r="C282" s="71"/>
      <c r="D282" s="71"/>
      <c r="E282" s="71"/>
      <c r="F282" s="71"/>
      <c r="G282" s="71"/>
    </row>
    <row r="283" spans="2:7" x14ac:dyDescent="0.25">
      <c r="B283" s="71"/>
      <c r="C283" s="71"/>
      <c r="D283" s="71"/>
      <c r="E283" s="71"/>
      <c r="F283" s="71"/>
      <c r="G283" s="71"/>
    </row>
    <row r="284" spans="2:7" x14ac:dyDescent="0.25">
      <c r="B284" s="71"/>
      <c r="C284" s="71"/>
      <c r="D284" s="71"/>
      <c r="E284" s="71"/>
      <c r="F284" s="71"/>
      <c r="G284" s="71"/>
    </row>
    <row r="285" spans="2:7" x14ac:dyDescent="0.25">
      <c r="B285" s="71"/>
      <c r="C285" s="71"/>
      <c r="D285" s="71"/>
      <c r="E285" s="71"/>
      <c r="F285" s="71"/>
      <c r="G285" s="71"/>
    </row>
    <row r="286" spans="2:7" x14ac:dyDescent="0.25">
      <c r="B286" s="71"/>
      <c r="C286" s="71"/>
      <c r="D286" s="71"/>
      <c r="E286" s="71"/>
      <c r="F286" s="71"/>
      <c r="G286" s="71"/>
    </row>
    <row r="287" spans="2:7" x14ac:dyDescent="0.25">
      <c r="B287" s="71"/>
      <c r="C287" s="71"/>
      <c r="D287" s="71"/>
      <c r="E287" s="71"/>
      <c r="F287" s="71"/>
      <c r="G287" s="71"/>
    </row>
    <row r="288" spans="2:7" x14ac:dyDescent="0.25">
      <c r="B288" s="71"/>
      <c r="C288" s="71"/>
      <c r="D288" s="71"/>
      <c r="E288" s="71"/>
      <c r="F288" s="71"/>
      <c r="G288" s="71"/>
    </row>
    <row r="289" spans="2:7" x14ac:dyDescent="0.25">
      <c r="B289" s="71"/>
      <c r="C289" s="71"/>
      <c r="D289" s="71"/>
      <c r="E289" s="71"/>
      <c r="F289" s="71"/>
      <c r="G289" s="71"/>
    </row>
    <row r="290" spans="2:7" x14ac:dyDescent="0.25">
      <c r="B290" s="71"/>
      <c r="C290" s="71"/>
      <c r="D290" s="71"/>
      <c r="E290" s="71"/>
      <c r="F290" s="71"/>
      <c r="G290" s="71"/>
    </row>
    <row r="291" spans="2:7" x14ac:dyDescent="0.25">
      <c r="B291" s="71"/>
      <c r="C291" s="71"/>
      <c r="D291" s="71"/>
      <c r="E291" s="71"/>
      <c r="F291" s="71"/>
      <c r="G291" s="71"/>
    </row>
    <row r="292" spans="2:7" x14ac:dyDescent="0.25">
      <c r="B292" s="71"/>
      <c r="C292" s="71"/>
      <c r="D292" s="71"/>
      <c r="E292" s="71"/>
      <c r="F292" s="71"/>
      <c r="G292" s="71"/>
    </row>
    <row r="293" spans="2:7" x14ac:dyDescent="0.25">
      <c r="B293" s="71"/>
      <c r="C293" s="71"/>
      <c r="D293" s="71"/>
      <c r="E293" s="71"/>
      <c r="F293" s="71"/>
      <c r="G293" s="71"/>
    </row>
    <row r="294" spans="2:7" x14ac:dyDescent="0.25">
      <c r="B294" s="71"/>
      <c r="C294" s="71"/>
      <c r="D294" s="71"/>
      <c r="E294" s="71"/>
      <c r="F294" s="71"/>
      <c r="G294" s="71"/>
    </row>
    <row r="295" spans="2:7" x14ac:dyDescent="0.25">
      <c r="B295" s="71"/>
      <c r="C295" s="71"/>
      <c r="D295" s="71"/>
      <c r="E295" s="71"/>
      <c r="F295" s="71"/>
      <c r="G295" s="71"/>
    </row>
    <row r="296" spans="2:7" x14ac:dyDescent="0.25">
      <c r="B296" s="71"/>
      <c r="C296" s="71"/>
      <c r="D296" s="71"/>
      <c r="E296" s="71"/>
      <c r="F296" s="71"/>
      <c r="G296" s="71"/>
    </row>
    <row r="297" spans="2:7" x14ac:dyDescent="0.25">
      <c r="B297" s="71"/>
      <c r="C297" s="71"/>
      <c r="D297" s="71"/>
      <c r="E297" s="71"/>
      <c r="F297" s="71"/>
      <c r="G297" s="71"/>
    </row>
    <row r="298" spans="2:7" x14ac:dyDescent="0.25">
      <c r="B298" s="71"/>
      <c r="C298" s="71"/>
      <c r="D298" s="71"/>
      <c r="E298" s="71"/>
      <c r="F298" s="71"/>
      <c r="G298" s="71"/>
    </row>
    <row r="299" spans="2:7" x14ac:dyDescent="0.25">
      <c r="B299" s="71"/>
      <c r="C299" s="71"/>
      <c r="D299" s="71"/>
      <c r="E299" s="71"/>
      <c r="F299" s="71"/>
      <c r="G299" s="71"/>
    </row>
    <row r="300" spans="2:7" x14ac:dyDescent="0.25">
      <c r="B300" s="71"/>
      <c r="C300" s="71"/>
      <c r="D300" s="71"/>
      <c r="E300" s="71"/>
      <c r="F300" s="71"/>
      <c r="G300" s="71"/>
    </row>
    <row r="301" spans="2:7" x14ac:dyDescent="0.25">
      <c r="B301" s="71"/>
      <c r="C301" s="71"/>
      <c r="D301" s="71"/>
      <c r="E301" s="71"/>
      <c r="F301" s="71"/>
      <c r="G301" s="71"/>
    </row>
    <row r="302" spans="2:7" x14ac:dyDescent="0.25">
      <c r="B302" s="71"/>
      <c r="C302" s="71"/>
      <c r="D302" s="71"/>
      <c r="E302" s="71"/>
      <c r="F302" s="71"/>
      <c r="G302" s="71"/>
    </row>
    <row r="303" spans="2:7" x14ac:dyDescent="0.25">
      <c r="B303" s="71"/>
      <c r="C303" s="71"/>
      <c r="D303" s="71"/>
      <c r="E303" s="71"/>
      <c r="F303" s="71"/>
      <c r="G303" s="71"/>
    </row>
    <row r="304" spans="2:7" x14ac:dyDescent="0.25">
      <c r="B304" s="71"/>
      <c r="C304" s="71"/>
      <c r="D304" s="71"/>
      <c r="E304" s="71"/>
      <c r="F304" s="71"/>
      <c r="G304" s="71"/>
    </row>
    <row r="305" spans="2:7" x14ac:dyDescent="0.25">
      <c r="B305" s="71"/>
      <c r="C305" s="71"/>
      <c r="D305" s="71"/>
      <c r="E305" s="71"/>
      <c r="F305" s="71"/>
      <c r="G305" s="71"/>
    </row>
    <row r="306" spans="2:7" x14ac:dyDescent="0.25">
      <c r="B306" s="71"/>
      <c r="C306" s="71"/>
      <c r="D306" s="71"/>
      <c r="E306" s="71"/>
      <c r="F306" s="71"/>
      <c r="G306" s="71"/>
    </row>
    <row r="307" spans="2:7" x14ac:dyDescent="0.25">
      <c r="B307" s="71"/>
      <c r="C307" s="71"/>
      <c r="D307" s="71"/>
      <c r="E307" s="71"/>
      <c r="F307" s="71"/>
      <c r="G307" s="71"/>
    </row>
    <row r="308" spans="2:7" x14ac:dyDescent="0.25">
      <c r="B308" s="71"/>
      <c r="C308" s="71"/>
      <c r="D308" s="71"/>
      <c r="E308" s="71"/>
      <c r="F308" s="71"/>
      <c r="G308" s="71"/>
    </row>
    <row r="309" spans="2:7" x14ac:dyDescent="0.25">
      <c r="B309" s="71"/>
      <c r="C309" s="71"/>
      <c r="D309" s="71"/>
      <c r="E309" s="71"/>
      <c r="F309" s="71"/>
      <c r="G309" s="71"/>
    </row>
    <row r="310" spans="2:7" x14ac:dyDescent="0.25">
      <c r="B310" s="71"/>
      <c r="C310" s="71"/>
      <c r="D310" s="71"/>
      <c r="E310" s="71"/>
      <c r="F310" s="71"/>
      <c r="G310" s="71"/>
    </row>
    <row r="311" spans="2:7" x14ac:dyDescent="0.25">
      <c r="B311" s="71"/>
      <c r="C311" s="71"/>
      <c r="D311" s="71"/>
      <c r="E311" s="71"/>
      <c r="F311" s="71"/>
      <c r="G311" s="71"/>
    </row>
    <row r="312" spans="2:7" x14ac:dyDescent="0.25">
      <c r="B312" s="71"/>
      <c r="C312" s="71"/>
      <c r="D312" s="71"/>
      <c r="E312" s="71"/>
      <c r="F312" s="71"/>
      <c r="G312" s="71"/>
    </row>
    <row r="313" spans="2:7" x14ac:dyDescent="0.25">
      <c r="B313" s="71"/>
      <c r="C313" s="71"/>
      <c r="D313" s="71"/>
      <c r="E313" s="71"/>
      <c r="F313" s="71"/>
      <c r="G313" s="71"/>
    </row>
    <row r="314" spans="2:7" x14ac:dyDescent="0.25">
      <c r="B314" s="71"/>
      <c r="C314" s="71"/>
      <c r="D314" s="71"/>
      <c r="E314" s="71"/>
      <c r="F314" s="71"/>
      <c r="G314" s="71"/>
    </row>
    <row r="315" spans="2:7" x14ac:dyDescent="0.25">
      <c r="B315" s="71"/>
      <c r="C315" s="71"/>
      <c r="D315" s="71"/>
      <c r="E315" s="71"/>
      <c r="F315" s="71"/>
      <c r="G315" s="71"/>
    </row>
    <row r="316" spans="2:7" x14ac:dyDescent="0.25">
      <c r="B316" s="71"/>
      <c r="C316" s="71"/>
      <c r="D316" s="71"/>
      <c r="E316" s="71"/>
      <c r="F316" s="71"/>
      <c r="G316" s="71"/>
    </row>
    <row r="317" spans="2:7" x14ac:dyDescent="0.25">
      <c r="B317" s="71"/>
      <c r="C317" s="71"/>
      <c r="D317" s="71"/>
      <c r="E317" s="71"/>
      <c r="F317" s="71"/>
      <c r="G317" s="71"/>
    </row>
    <row r="318" spans="2:7" x14ac:dyDescent="0.25">
      <c r="B318" s="71"/>
      <c r="C318" s="71"/>
      <c r="D318" s="71"/>
      <c r="E318" s="71"/>
      <c r="F318" s="71"/>
      <c r="G318" s="71"/>
    </row>
    <row r="319" spans="2:7" x14ac:dyDescent="0.25">
      <c r="B319" s="71"/>
      <c r="C319" s="71"/>
      <c r="D319" s="71"/>
      <c r="E319" s="71"/>
      <c r="F319" s="71"/>
      <c r="G319" s="71"/>
    </row>
    <row r="320" spans="2:7" x14ac:dyDescent="0.25">
      <c r="B320" s="71"/>
      <c r="C320" s="71"/>
      <c r="D320" s="71"/>
      <c r="E320" s="71"/>
      <c r="F320" s="71"/>
      <c r="G320" s="71"/>
    </row>
    <row r="321" spans="2:7" x14ac:dyDescent="0.25">
      <c r="B321" s="71"/>
      <c r="C321" s="71"/>
      <c r="D321" s="71"/>
      <c r="E321" s="71"/>
      <c r="F321" s="71"/>
      <c r="G321" s="71"/>
    </row>
    <row r="322" spans="2:7" x14ac:dyDescent="0.25">
      <c r="B322" s="71"/>
      <c r="C322" s="71"/>
      <c r="D322" s="71"/>
      <c r="E322" s="71"/>
      <c r="F322" s="71"/>
      <c r="G322" s="71"/>
    </row>
    <row r="323" spans="2:7" x14ac:dyDescent="0.25">
      <c r="B323" s="71"/>
      <c r="C323" s="71"/>
      <c r="D323" s="71"/>
      <c r="E323" s="71"/>
      <c r="F323" s="71"/>
      <c r="G323" s="71"/>
    </row>
    <row r="324" spans="2:7" x14ac:dyDescent="0.25">
      <c r="B324" s="71"/>
      <c r="C324" s="71"/>
      <c r="D324" s="71"/>
      <c r="E324" s="71"/>
      <c r="F324" s="71"/>
      <c r="G324" s="71"/>
    </row>
    <row r="325" spans="2:7" x14ac:dyDescent="0.25">
      <c r="B325" s="71"/>
      <c r="C325" s="71"/>
      <c r="D325" s="71"/>
      <c r="E325" s="71"/>
      <c r="F325" s="71"/>
      <c r="G325" s="71"/>
    </row>
    <row r="326" spans="2:7" x14ac:dyDescent="0.25">
      <c r="B326" s="71"/>
      <c r="C326" s="71"/>
      <c r="D326" s="71"/>
      <c r="E326" s="71"/>
      <c r="F326" s="71"/>
      <c r="G326" s="71"/>
    </row>
    <row r="327" spans="2:7" x14ac:dyDescent="0.25">
      <c r="B327" s="71"/>
      <c r="C327" s="71"/>
      <c r="D327" s="71"/>
      <c r="E327" s="71"/>
      <c r="F327" s="71"/>
      <c r="G327" s="71"/>
    </row>
    <row r="328" spans="2:7" x14ac:dyDescent="0.25">
      <c r="B328" s="71"/>
      <c r="C328" s="71"/>
      <c r="D328" s="71"/>
      <c r="E328" s="71"/>
      <c r="F328" s="71"/>
      <c r="G328" s="71"/>
    </row>
  </sheetData>
  <sheetProtection algorithmName="SHA-512" hashValue="CVPgY/vjTJH743Ro644N9PqjjrYQMWpqm4t/lqwES1rq4jPLZAQIJeIjBwIXjWzLpH9+g0I4pNEUpsZzIqEodw==" saltValue="P4IsBRTl7p/xtAitHYh3rQ==" spinCount="100000" sheet="1" objects="1" scenarios="1" formatCells="0" formatColumns="0" formatRows="0"/>
  <mergeCells count="38">
    <mergeCell ref="B6:J6"/>
    <mergeCell ref="B193:J193"/>
    <mergeCell ref="B74:J85"/>
    <mergeCell ref="B151:J151"/>
    <mergeCell ref="B16:J24"/>
    <mergeCell ref="B31:J36"/>
    <mergeCell ref="B91:J97"/>
    <mergeCell ref="B101:E101"/>
    <mergeCell ref="B106:E106"/>
    <mergeCell ref="B148:E148"/>
    <mergeCell ref="G142:J143"/>
    <mergeCell ref="B117:E117"/>
    <mergeCell ref="B121:E121"/>
    <mergeCell ref="G135:J135"/>
    <mergeCell ref="G137:J137"/>
    <mergeCell ref="B9:J9"/>
    <mergeCell ref="B88:J88"/>
    <mergeCell ref="B12:J12"/>
    <mergeCell ref="B28:J28"/>
    <mergeCell ref="B44:E49"/>
    <mergeCell ref="B58:E61"/>
    <mergeCell ref="B69:E71"/>
    <mergeCell ref="B25:F25"/>
    <mergeCell ref="B129:E130"/>
    <mergeCell ref="B111:E112"/>
    <mergeCell ref="B188:E190"/>
    <mergeCell ref="B159:B160"/>
    <mergeCell ref="B157:B158"/>
    <mergeCell ref="B164:J178"/>
    <mergeCell ref="E154:J154"/>
    <mergeCell ref="C154:D154"/>
    <mergeCell ref="C157:D158"/>
    <mergeCell ref="E157:J158"/>
    <mergeCell ref="E159:J160"/>
    <mergeCell ref="C159:D160"/>
    <mergeCell ref="B155:B156"/>
    <mergeCell ref="C155:D156"/>
    <mergeCell ref="E155:J156"/>
  </mergeCells>
  <hyperlinks>
    <hyperlink ref="B25:F25" r:id="rId1" display="Para mais informações, acesse o Relatório Anual de Sustentabilidade 2022." xr:uid="{C9B685E1-362B-4FF0-AE38-F1176212523A}"/>
  </hyperlinks>
  <pageMargins left="0.511811024" right="0.511811024" top="0.78740157499999996" bottom="0.78740157499999996" header="0.31496062000000002" footer="0.31496062000000002"/>
  <pageSetup paperSize="8" scale="78" fitToHeight="0" orientation="portrait" r:id="rId2"/>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C2D9BA-AA96-4012-84A5-D820CDAF2DA2}">
  <sheetPr>
    <pageSetUpPr fitToPage="1"/>
  </sheetPr>
  <dimension ref="B1:I65"/>
  <sheetViews>
    <sheetView showGridLines="0" showRowColHeaders="0" zoomScaleNormal="100" workbookViewId="0">
      <selection activeCell="B9" sqref="B9:I9"/>
    </sheetView>
  </sheetViews>
  <sheetFormatPr defaultColWidth="9" defaultRowHeight="12.75" outlineLevelRow="1" x14ac:dyDescent="0.25"/>
  <cols>
    <col min="1" max="1" width="2.5" style="34" customWidth="1"/>
    <col min="2" max="2" width="50" style="34" customWidth="1"/>
    <col min="3" max="5" width="18.75" style="34" customWidth="1"/>
    <col min="6" max="6" width="1.25" style="34" customWidth="1"/>
    <col min="7" max="7" width="25" style="34" customWidth="1"/>
    <col min="8" max="9" width="12.5" style="34" customWidth="1"/>
    <col min="10" max="10" width="9" style="34"/>
    <col min="11" max="11" width="31.125" style="34" bestFit="1" customWidth="1"/>
    <col min="12" max="14" width="11.25" style="34" customWidth="1"/>
    <col min="15" max="16384" width="9" style="34"/>
  </cols>
  <sheetData>
    <row r="1" spans="2:9" s="32" customFormat="1" ht="15" x14ac:dyDescent="0.25">
      <c r="B1" s="31"/>
      <c r="C1" s="31"/>
      <c r="D1" s="31"/>
      <c r="E1" s="31"/>
      <c r="F1" s="31"/>
      <c r="G1" s="31"/>
      <c r="H1" s="31"/>
      <c r="I1" s="31"/>
    </row>
    <row r="2" spans="2:9" s="32" customFormat="1" ht="21" customHeight="1" x14ac:dyDescent="0.25">
      <c r="B2" s="31"/>
      <c r="C2" s="31"/>
      <c r="D2" s="31"/>
      <c r="E2" s="31"/>
      <c r="F2" s="31"/>
      <c r="G2" s="31"/>
      <c r="H2" s="31"/>
      <c r="I2" s="31"/>
    </row>
    <row r="3" spans="2:9" s="32" customFormat="1" ht="15" x14ac:dyDescent="0.25">
      <c r="B3" s="31"/>
      <c r="C3" s="31"/>
      <c r="D3" s="31"/>
      <c r="E3" s="31"/>
      <c r="F3" s="31"/>
      <c r="G3" s="31"/>
      <c r="H3" s="31"/>
      <c r="I3" s="31"/>
    </row>
    <row r="6" spans="2:9" ht="26.25" x14ac:dyDescent="0.25">
      <c r="B6" s="200" t="s">
        <v>1091</v>
      </c>
      <c r="C6" s="200"/>
      <c r="D6" s="200"/>
      <c r="E6" s="200"/>
      <c r="F6" s="200"/>
      <c r="G6" s="200"/>
      <c r="H6" s="200"/>
      <c r="I6" s="200"/>
    </row>
    <row r="9" spans="2:9" s="45" customFormat="1" ht="15.75" x14ac:dyDescent="0.25">
      <c r="B9" s="204" t="s">
        <v>612</v>
      </c>
      <c r="C9" s="204"/>
      <c r="D9" s="204"/>
      <c r="E9" s="204"/>
      <c r="F9" s="204"/>
      <c r="G9" s="204"/>
      <c r="H9" s="204"/>
      <c r="I9" s="204"/>
    </row>
    <row r="12" spans="2:9" s="32" customFormat="1" ht="15" x14ac:dyDescent="0.25">
      <c r="B12" s="205" t="s">
        <v>1092</v>
      </c>
      <c r="C12" s="206"/>
      <c r="D12" s="206"/>
      <c r="E12" s="206"/>
      <c r="F12" s="206"/>
      <c r="G12" s="206"/>
      <c r="H12" s="206"/>
      <c r="I12" s="206"/>
    </row>
    <row r="13" spans="2:9" s="32" customFormat="1" ht="15" hidden="1" outlineLevel="1" x14ac:dyDescent="0.25"/>
    <row r="14" spans="2:9" hidden="1" outlineLevel="1" x14ac:dyDescent="0.25">
      <c r="B14" s="46" t="s">
        <v>1093</v>
      </c>
    </row>
    <row r="15" spans="2:9" hidden="1" outlineLevel="1" x14ac:dyDescent="0.25">
      <c r="B15" s="46" t="s">
        <v>1094</v>
      </c>
    </row>
    <row r="16" spans="2:9" hidden="1" outlineLevel="1" x14ac:dyDescent="0.25">
      <c r="B16" s="207" t="s">
        <v>1095</v>
      </c>
      <c r="C16" s="207"/>
      <c r="D16" s="207"/>
      <c r="E16" s="207"/>
      <c r="F16" s="207"/>
      <c r="G16" s="207"/>
      <c r="H16" s="207"/>
      <c r="I16" s="207"/>
    </row>
    <row r="17" spans="2:9" hidden="1" outlineLevel="1" x14ac:dyDescent="0.25">
      <c r="B17" s="207"/>
      <c r="C17" s="207"/>
      <c r="D17" s="207"/>
      <c r="E17" s="207"/>
      <c r="F17" s="207"/>
      <c r="G17" s="207"/>
      <c r="H17" s="207"/>
      <c r="I17" s="207"/>
    </row>
    <row r="18" spans="2:9" hidden="1" outlineLevel="1" x14ac:dyDescent="0.25">
      <c r="B18" s="207"/>
      <c r="C18" s="207"/>
      <c r="D18" s="207"/>
      <c r="E18" s="207"/>
      <c r="F18" s="207"/>
      <c r="G18" s="207"/>
      <c r="H18" s="207"/>
      <c r="I18" s="207"/>
    </row>
    <row r="19" spans="2:9" hidden="1" outlineLevel="1" x14ac:dyDescent="0.25">
      <c r="B19" s="207"/>
      <c r="C19" s="207"/>
      <c r="D19" s="207"/>
      <c r="E19" s="207"/>
      <c r="F19" s="207"/>
      <c r="G19" s="207"/>
      <c r="H19" s="207"/>
      <c r="I19" s="207"/>
    </row>
    <row r="20" spans="2:9" hidden="1" outlineLevel="1" x14ac:dyDescent="0.25">
      <c r="B20" s="207"/>
      <c r="C20" s="207"/>
      <c r="D20" s="207"/>
      <c r="E20" s="207"/>
      <c r="F20" s="207"/>
      <c r="G20" s="207"/>
      <c r="H20" s="207"/>
      <c r="I20" s="207"/>
    </row>
    <row r="21" spans="2:9" hidden="1" outlineLevel="1" x14ac:dyDescent="0.25">
      <c r="B21" s="207"/>
      <c r="C21" s="207"/>
      <c r="D21" s="207"/>
      <c r="E21" s="207"/>
      <c r="F21" s="207"/>
      <c r="G21" s="207"/>
      <c r="H21" s="207"/>
      <c r="I21" s="207"/>
    </row>
    <row r="22" spans="2:9" hidden="1" outlineLevel="1" x14ac:dyDescent="0.25">
      <c r="B22" s="207"/>
      <c r="C22" s="207"/>
      <c r="D22" s="207"/>
      <c r="E22" s="207"/>
      <c r="F22" s="207"/>
      <c r="G22" s="207"/>
      <c r="H22" s="207"/>
      <c r="I22" s="207"/>
    </row>
    <row r="23" spans="2:9" hidden="1" outlineLevel="1" x14ac:dyDescent="0.25">
      <c r="B23" s="207"/>
      <c r="C23" s="207"/>
      <c r="D23" s="207"/>
      <c r="E23" s="207"/>
      <c r="F23" s="207"/>
      <c r="G23" s="207"/>
      <c r="H23" s="207"/>
      <c r="I23" s="207"/>
    </row>
    <row r="24" spans="2:9" hidden="1" outlineLevel="1" x14ac:dyDescent="0.25">
      <c r="B24" s="207"/>
      <c r="C24" s="207"/>
      <c r="D24" s="207"/>
      <c r="E24" s="207"/>
      <c r="F24" s="207"/>
      <c r="G24" s="207"/>
      <c r="H24" s="207"/>
      <c r="I24" s="207"/>
    </row>
    <row r="25" spans="2:9" hidden="1" outlineLevel="1" x14ac:dyDescent="0.25">
      <c r="B25" s="207"/>
      <c r="C25" s="207"/>
      <c r="D25" s="207"/>
      <c r="E25" s="207"/>
      <c r="F25" s="207"/>
      <c r="G25" s="207"/>
      <c r="H25" s="207"/>
      <c r="I25" s="207"/>
    </row>
    <row r="26" spans="2:9" hidden="1" outlineLevel="1" x14ac:dyDescent="0.25">
      <c r="B26" s="207"/>
      <c r="C26" s="207"/>
      <c r="D26" s="207"/>
      <c r="E26" s="207"/>
      <c r="F26" s="207"/>
      <c r="G26" s="207"/>
      <c r="H26" s="207"/>
      <c r="I26" s="207"/>
    </row>
    <row r="27" spans="2:9" hidden="1" outlineLevel="1" x14ac:dyDescent="0.25">
      <c r="B27" s="207"/>
      <c r="C27" s="207"/>
      <c r="D27" s="207"/>
      <c r="E27" s="207"/>
      <c r="F27" s="207"/>
      <c r="G27" s="207"/>
      <c r="H27" s="207"/>
      <c r="I27" s="207"/>
    </row>
    <row r="28" spans="2:9" hidden="1" outlineLevel="1" x14ac:dyDescent="0.25">
      <c r="B28" s="207"/>
      <c r="C28" s="207"/>
      <c r="D28" s="207"/>
      <c r="E28" s="207"/>
      <c r="F28" s="207"/>
      <c r="G28" s="207"/>
      <c r="H28" s="207"/>
      <c r="I28" s="207"/>
    </row>
    <row r="29" spans="2:9" hidden="1" outlineLevel="1" x14ac:dyDescent="0.25">
      <c r="B29" s="207"/>
      <c r="C29" s="207"/>
      <c r="D29" s="207"/>
      <c r="E29" s="207"/>
      <c r="F29" s="207"/>
      <c r="G29" s="207"/>
      <c r="H29" s="207"/>
      <c r="I29" s="207"/>
    </row>
    <row r="30" spans="2:9" hidden="1" outlineLevel="1" x14ac:dyDescent="0.25">
      <c r="B30" s="212" t="s">
        <v>677</v>
      </c>
      <c r="C30" s="212"/>
      <c r="D30" s="212"/>
      <c r="E30" s="212"/>
      <c r="F30" s="212"/>
      <c r="G30" s="141"/>
    </row>
    <row r="31" spans="2:9" hidden="1" outlineLevel="1" x14ac:dyDescent="0.25"/>
    <row r="32" spans="2:9" s="32" customFormat="1" ht="15" collapsed="1" x14ac:dyDescent="0.25"/>
    <row r="33" spans="2:9" s="32" customFormat="1" ht="15" x14ac:dyDescent="0.25">
      <c r="B33" s="205" t="s">
        <v>1096</v>
      </c>
      <c r="C33" s="206"/>
      <c r="D33" s="206"/>
      <c r="E33" s="206"/>
      <c r="F33" s="206"/>
      <c r="G33" s="206"/>
      <c r="H33" s="206"/>
      <c r="I33" s="206"/>
    </row>
    <row r="34" spans="2:9" s="32" customFormat="1" ht="15" hidden="1" outlineLevel="1" x14ac:dyDescent="0.25"/>
    <row r="35" spans="2:9" hidden="1" outlineLevel="1" x14ac:dyDescent="0.25">
      <c r="B35" s="46" t="s">
        <v>1097</v>
      </c>
    </row>
    <row r="36" spans="2:9" hidden="1" outlineLevel="1" x14ac:dyDescent="0.25">
      <c r="B36" s="207" t="s">
        <v>1098</v>
      </c>
      <c r="C36" s="207"/>
      <c r="D36" s="207"/>
      <c r="E36" s="207"/>
      <c r="F36" s="207"/>
      <c r="G36" s="207"/>
      <c r="H36" s="207"/>
      <c r="I36" s="207"/>
    </row>
    <row r="37" spans="2:9" hidden="1" outlineLevel="1" x14ac:dyDescent="0.25">
      <c r="B37" s="207"/>
      <c r="C37" s="207"/>
      <c r="D37" s="207"/>
      <c r="E37" s="207"/>
      <c r="F37" s="207"/>
      <c r="G37" s="207"/>
      <c r="H37" s="207"/>
      <c r="I37" s="207"/>
    </row>
    <row r="38" spans="2:9" hidden="1" outlineLevel="1" x14ac:dyDescent="0.25">
      <c r="B38" s="207"/>
      <c r="C38" s="207"/>
      <c r="D38" s="207"/>
      <c r="E38" s="207"/>
      <c r="F38" s="207"/>
      <c r="G38" s="207"/>
      <c r="H38" s="207"/>
      <c r="I38" s="207"/>
    </row>
    <row r="39" spans="2:9" hidden="1" outlineLevel="1" x14ac:dyDescent="0.25">
      <c r="B39" s="207"/>
      <c r="C39" s="207"/>
      <c r="D39" s="207"/>
      <c r="E39" s="207"/>
      <c r="F39" s="207"/>
      <c r="G39" s="207"/>
      <c r="H39" s="207"/>
      <c r="I39" s="207"/>
    </row>
    <row r="40" spans="2:9" hidden="1" outlineLevel="1" x14ac:dyDescent="0.25">
      <c r="B40" s="207"/>
      <c r="C40" s="207"/>
      <c r="D40" s="207"/>
      <c r="E40" s="207"/>
      <c r="F40" s="207"/>
      <c r="G40" s="207"/>
      <c r="H40" s="207"/>
      <c r="I40" s="207"/>
    </row>
    <row r="41" spans="2:9" hidden="1" outlineLevel="1" x14ac:dyDescent="0.25">
      <c r="B41" s="207"/>
      <c r="C41" s="207"/>
      <c r="D41" s="207"/>
      <c r="E41" s="207"/>
      <c r="F41" s="207"/>
      <c r="G41" s="207"/>
      <c r="H41" s="207"/>
      <c r="I41" s="207"/>
    </row>
    <row r="42" spans="2:9" hidden="1" outlineLevel="1" x14ac:dyDescent="0.25">
      <c r="B42" s="207"/>
      <c r="C42" s="207"/>
      <c r="D42" s="207"/>
      <c r="E42" s="207"/>
      <c r="F42" s="207"/>
      <c r="G42" s="207"/>
      <c r="H42" s="207"/>
      <c r="I42" s="207"/>
    </row>
    <row r="43" spans="2:9" hidden="1" outlineLevel="1" x14ac:dyDescent="0.25">
      <c r="B43" s="207"/>
      <c r="C43" s="207"/>
      <c r="D43" s="207"/>
      <c r="E43" s="207"/>
      <c r="F43" s="207"/>
      <c r="G43" s="207"/>
      <c r="H43" s="207"/>
      <c r="I43" s="207"/>
    </row>
    <row r="44" spans="2:9" hidden="1" outlineLevel="1" x14ac:dyDescent="0.25">
      <c r="B44" s="207"/>
      <c r="C44" s="207"/>
      <c r="D44" s="207"/>
      <c r="E44" s="207"/>
      <c r="F44" s="207"/>
      <c r="G44" s="207"/>
      <c r="H44" s="207"/>
      <c r="I44" s="207"/>
    </row>
    <row r="45" spans="2:9" hidden="1" outlineLevel="1" x14ac:dyDescent="0.25">
      <c r="B45" s="231" t="s">
        <v>1099</v>
      </c>
      <c r="C45" s="231"/>
      <c r="D45" s="231"/>
      <c r="E45" s="231"/>
      <c r="F45" s="231"/>
      <c r="G45" s="231"/>
      <c r="H45" s="231"/>
      <c r="I45" s="231"/>
    </row>
    <row r="46" spans="2:9" hidden="1" outlineLevel="1" x14ac:dyDescent="0.25"/>
    <row r="47" spans="2:9" hidden="1" outlineLevel="1" x14ac:dyDescent="0.25">
      <c r="B47" s="107" t="s">
        <v>1100</v>
      </c>
      <c r="C47" s="107">
        <v>2022</v>
      </c>
      <c r="D47" s="107">
        <v>2021</v>
      </c>
      <c r="E47" s="107">
        <v>2020</v>
      </c>
    </row>
    <row r="48" spans="2:9" hidden="1" outlineLevel="1" x14ac:dyDescent="0.25">
      <c r="B48" s="108" t="s">
        <v>1101</v>
      </c>
      <c r="C48" s="109">
        <v>0.15</v>
      </c>
      <c r="D48" s="109">
        <v>0.2</v>
      </c>
      <c r="E48" s="109">
        <v>0.16685741000000001</v>
      </c>
    </row>
    <row r="49" spans="2:9" hidden="1" outlineLevel="1" x14ac:dyDescent="0.25">
      <c r="B49" s="108" t="s">
        <v>1102</v>
      </c>
      <c r="C49" s="109">
        <v>4.2309939999999999</v>
      </c>
      <c r="D49" s="109">
        <v>13</v>
      </c>
      <c r="E49" s="109">
        <v>1.25</v>
      </c>
    </row>
    <row r="50" spans="2:9" hidden="1" outlineLevel="1" x14ac:dyDescent="0.25">
      <c r="B50" s="110" t="s">
        <v>637</v>
      </c>
      <c r="C50" s="111">
        <v>4.38</v>
      </c>
      <c r="D50" s="111">
        <v>13.754496530000001</v>
      </c>
      <c r="E50" s="111">
        <v>1.41685741</v>
      </c>
    </row>
    <row r="51" spans="2:9" s="32" customFormat="1" ht="15" hidden="1" outlineLevel="1" x14ac:dyDescent="0.25"/>
    <row r="52" spans="2:9" s="32" customFormat="1" ht="15" collapsed="1" x14ac:dyDescent="0.25"/>
    <row r="53" spans="2:9" s="32" customFormat="1" ht="15" x14ac:dyDescent="0.25">
      <c r="B53" s="205" t="s">
        <v>1103</v>
      </c>
      <c r="C53" s="206"/>
      <c r="D53" s="206"/>
      <c r="E53" s="206"/>
      <c r="F53" s="206"/>
      <c r="G53" s="206"/>
      <c r="H53" s="206"/>
      <c r="I53" s="206"/>
    </row>
    <row r="54" spans="2:9" hidden="1" outlineLevel="1" x14ac:dyDescent="0.25"/>
    <row r="55" spans="2:9" hidden="1" outlineLevel="1" x14ac:dyDescent="0.25">
      <c r="B55" s="46" t="s">
        <v>1104</v>
      </c>
    </row>
    <row r="56" spans="2:9" hidden="1" outlineLevel="1" x14ac:dyDescent="0.25">
      <c r="B56" s="207" t="s">
        <v>1105</v>
      </c>
      <c r="C56" s="207"/>
      <c r="D56" s="207"/>
      <c r="E56" s="207"/>
      <c r="F56" s="207"/>
      <c r="G56" s="207"/>
      <c r="H56" s="207"/>
      <c r="I56" s="207"/>
    </row>
    <row r="57" spans="2:9" hidden="1" outlineLevel="1" x14ac:dyDescent="0.25">
      <c r="B57" s="207"/>
      <c r="C57" s="207"/>
      <c r="D57" s="207"/>
      <c r="E57" s="207"/>
      <c r="F57" s="207"/>
      <c r="G57" s="207"/>
      <c r="H57" s="207"/>
      <c r="I57" s="207"/>
    </row>
    <row r="58" spans="2:9" hidden="1" outlineLevel="1" x14ac:dyDescent="0.25">
      <c r="B58" s="207"/>
      <c r="C58" s="207"/>
      <c r="D58" s="207"/>
      <c r="E58" s="207"/>
      <c r="F58" s="207"/>
      <c r="G58" s="207"/>
      <c r="H58" s="207"/>
      <c r="I58" s="207"/>
    </row>
    <row r="59" spans="2:9" hidden="1" outlineLevel="1" x14ac:dyDescent="0.25">
      <c r="B59" s="207"/>
      <c r="C59" s="207"/>
      <c r="D59" s="207"/>
      <c r="E59" s="207"/>
      <c r="F59" s="207"/>
      <c r="G59" s="207"/>
      <c r="H59" s="207"/>
      <c r="I59" s="207"/>
    </row>
    <row r="60" spans="2:9" hidden="1" outlineLevel="1" x14ac:dyDescent="0.25">
      <c r="B60" s="207"/>
      <c r="C60" s="207"/>
      <c r="D60" s="207"/>
      <c r="E60" s="207"/>
      <c r="F60" s="207"/>
      <c r="G60" s="207"/>
      <c r="H60" s="207"/>
      <c r="I60" s="207"/>
    </row>
    <row r="61" spans="2:9" hidden="1" outlineLevel="1" x14ac:dyDescent="0.25">
      <c r="B61" s="207"/>
      <c r="C61" s="207"/>
      <c r="D61" s="207"/>
      <c r="E61" s="207"/>
      <c r="F61" s="207"/>
      <c r="G61" s="207"/>
      <c r="H61" s="207"/>
      <c r="I61" s="207"/>
    </row>
    <row r="62" spans="2:9" hidden="1" outlineLevel="1" x14ac:dyDescent="0.25">
      <c r="B62" s="207"/>
      <c r="C62" s="207"/>
      <c r="D62" s="207"/>
      <c r="E62" s="207"/>
      <c r="F62" s="207"/>
      <c r="G62" s="207"/>
      <c r="H62" s="207"/>
      <c r="I62" s="207"/>
    </row>
    <row r="63" spans="2:9" hidden="1" outlineLevel="1" x14ac:dyDescent="0.25">
      <c r="B63" s="207"/>
      <c r="C63" s="207"/>
      <c r="D63" s="207"/>
      <c r="E63" s="207"/>
      <c r="F63" s="207"/>
      <c r="G63" s="207"/>
      <c r="H63" s="207"/>
      <c r="I63" s="207"/>
    </row>
    <row r="64" spans="2:9" hidden="1" outlineLevel="1" x14ac:dyDescent="0.25"/>
    <row r="65" collapsed="1" x14ac:dyDescent="0.25"/>
  </sheetData>
  <sheetProtection algorithmName="SHA-512" hashValue="j4SO/9snw32dDfBOs+Zkp1bAC8QsL3ZFSDWNnvr4yCanO+3e50GKWJZKB3gRQ+nW4WUkqBZSlrNtjxoLbTcgAg==" saltValue="JEYOlBkYmYzQec8t9vDg+Q==" spinCount="100000" sheet="1" objects="1" scenarios="1" formatCells="0" formatColumns="0" formatRows="0"/>
  <mergeCells count="10">
    <mergeCell ref="B6:I6"/>
    <mergeCell ref="B53:I53"/>
    <mergeCell ref="B56:I63"/>
    <mergeCell ref="B36:I44"/>
    <mergeCell ref="B45:I45"/>
    <mergeCell ref="B9:I9"/>
    <mergeCell ref="B12:I12"/>
    <mergeCell ref="B16:I29"/>
    <mergeCell ref="B33:I33"/>
    <mergeCell ref="B30:F30"/>
  </mergeCells>
  <hyperlinks>
    <hyperlink ref="B45:I45" r:id="rId1" display="Conheça todos os projetos e iniciativas apoiadas no site institucional da Enauta." xr:uid="{D58788FD-8EBA-4793-8792-13F972856F18}"/>
    <hyperlink ref="B30:F30" r:id="rId2" display="Para mais informações, acesse o Relatório Anual de Sustentabilidade 2022." xr:uid="{6FD2CEA0-4A0C-4205-B4B6-0292EB5F8BB8}"/>
  </hyperlinks>
  <pageMargins left="0.511811024" right="0.511811024" top="0.78740157499999996" bottom="0.78740157499999996" header="0.31496062000000002" footer="0.31496062000000002"/>
  <pageSetup paperSize="8" scale="78" fitToHeight="0"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48B4FD-F287-497B-A762-FFF0A09BEE98}">
  <sheetPr>
    <pageSetUpPr fitToPage="1"/>
  </sheetPr>
  <dimension ref="B1:J170"/>
  <sheetViews>
    <sheetView showGridLines="0" showRowColHeaders="0" zoomScaleNormal="100" workbookViewId="0">
      <selection activeCell="B12" sqref="B12:J12"/>
    </sheetView>
  </sheetViews>
  <sheetFormatPr defaultColWidth="9" defaultRowHeight="15" x14ac:dyDescent="0.25"/>
  <cols>
    <col min="1" max="1" width="2.5" style="12" customWidth="1"/>
    <col min="2" max="2" width="12.5" style="12" customWidth="1"/>
    <col min="3" max="3" width="25" style="12" customWidth="1"/>
    <col min="4" max="4" width="60" style="12" customWidth="1"/>
    <col min="5" max="10" width="10" style="12" customWidth="1"/>
    <col min="11" max="16384" width="9" style="12"/>
  </cols>
  <sheetData>
    <row r="1" spans="2:10" x14ac:dyDescent="0.25">
      <c r="B1" s="11"/>
      <c r="C1" s="11"/>
      <c r="D1" s="11"/>
      <c r="E1" s="11"/>
      <c r="F1" s="11"/>
      <c r="G1" s="11"/>
      <c r="H1" s="11"/>
      <c r="I1" s="11"/>
      <c r="J1" s="11"/>
    </row>
    <row r="2" spans="2:10" s="16" customFormat="1" ht="21" x14ac:dyDescent="0.25">
      <c r="B2" s="15"/>
      <c r="C2" s="15"/>
      <c r="D2" s="15"/>
      <c r="E2" s="15"/>
      <c r="F2" s="15"/>
      <c r="G2" s="15"/>
      <c r="H2" s="15"/>
      <c r="I2" s="15"/>
      <c r="J2" s="15"/>
    </row>
    <row r="3" spans="2:10" x14ac:dyDescent="0.25">
      <c r="B3" s="11"/>
      <c r="C3" s="11"/>
      <c r="D3" s="11"/>
      <c r="E3" s="11"/>
      <c r="F3" s="11"/>
      <c r="G3" s="11"/>
      <c r="H3" s="11"/>
      <c r="I3" s="11"/>
      <c r="J3" s="11"/>
    </row>
    <row r="6" spans="2:10" ht="15" customHeight="1" x14ac:dyDescent="0.25">
      <c r="B6" s="178" t="s">
        <v>3</v>
      </c>
      <c r="C6" s="178"/>
      <c r="D6" s="178"/>
      <c r="E6" s="178"/>
      <c r="F6" s="179"/>
      <c r="G6" s="179"/>
      <c r="H6" s="179"/>
      <c r="I6" s="179"/>
      <c r="J6" s="179"/>
    </row>
    <row r="7" spans="2:10" x14ac:dyDescent="0.25">
      <c r="B7" s="178"/>
      <c r="C7" s="178"/>
      <c r="D7" s="178"/>
      <c r="E7" s="178"/>
      <c r="F7" s="179"/>
      <c r="G7" s="179"/>
      <c r="H7" s="179"/>
      <c r="I7" s="179"/>
      <c r="J7" s="179"/>
    </row>
    <row r="8" spans="2:10" x14ac:dyDescent="0.25">
      <c r="B8" s="178"/>
      <c r="C8" s="178"/>
      <c r="D8" s="178"/>
      <c r="E8" s="178"/>
      <c r="F8" s="179"/>
      <c r="G8" s="179"/>
      <c r="H8" s="179"/>
      <c r="I8" s="179"/>
      <c r="J8" s="179"/>
    </row>
    <row r="9" spans="2:10" x14ac:dyDescent="0.25">
      <c r="B9" s="178"/>
      <c r="C9" s="178"/>
      <c r="D9" s="178"/>
      <c r="E9" s="178"/>
      <c r="F9" s="179"/>
      <c r="G9" s="179"/>
      <c r="H9" s="179"/>
      <c r="I9" s="179"/>
      <c r="J9" s="179"/>
    </row>
    <row r="12" spans="2:10" s="28" customFormat="1" ht="26.25" x14ac:dyDescent="0.25">
      <c r="B12" s="155" t="s">
        <v>4</v>
      </c>
      <c r="C12" s="155"/>
      <c r="D12" s="155"/>
      <c r="E12" s="155"/>
      <c r="F12" s="155"/>
      <c r="G12" s="155"/>
      <c r="H12" s="155"/>
      <c r="I12" s="155"/>
      <c r="J12" s="155"/>
    </row>
    <row r="14" spans="2:10" x14ac:dyDescent="0.25">
      <c r="B14" s="156" t="s">
        <v>5</v>
      </c>
      <c r="C14" s="156"/>
      <c r="D14" s="158" t="s">
        <v>6</v>
      </c>
      <c r="E14" s="158"/>
      <c r="F14" s="158"/>
      <c r="G14" s="158"/>
      <c r="H14" s="158"/>
      <c r="I14" s="158"/>
      <c r="J14" s="158"/>
    </row>
    <row r="15" spans="2:10" x14ac:dyDescent="0.25">
      <c r="B15" s="156" t="s">
        <v>7</v>
      </c>
      <c r="C15" s="156"/>
      <c r="D15" s="158" t="s">
        <v>8</v>
      </c>
      <c r="E15" s="158"/>
      <c r="F15" s="158"/>
      <c r="G15" s="158"/>
      <c r="H15" s="158"/>
      <c r="I15" s="158"/>
      <c r="J15" s="158"/>
    </row>
    <row r="16" spans="2:10" ht="15.75" thickBot="1" x14ac:dyDescent="0.3">
      <c r="B16" s="157" t="s">
        <v>9</v>
      </c>
      <c r="C16" s="157"/>
      <c r="D16" s="159" t="s">
        <v>10</v>
      </c>
      <c r="E16" s="159"/>
      <c r="F16" s="159"/>
      <c r="G16" s="159"/>
      <c r="H16" s="159"/>
      <c r="I16" s="159"/>
      <c r="J16" s="159"/>
    </row>
    <row r="17" spans="2:10" ht="15" customHeight="1" x14ac:dyDescent="0.25"/>
    <row r="18" spans="2:10" x14ac:dyDescent="0.25">
      <c r="B18" s="13"/>
      <c r="C18" s="13"/>
      <c r="D18" s="13"/>
      <c r="E18" s="13"/>
      <c r="F18" s="13"/>
      <c r="G18" s="13"/>
      <c r="H18" s="13"/>
      <c r="I18" s="13"/>
      <c r="J18" s="13"/>
    </row>
    <row r="19" spans="2:10" s="17" customFormat="1" ht="12.75" x14ac:dyDescent="0.25">
      <c r="B19" s="180" t="s">
        <v>11</v>
      </c>
      <c r="C19" s="180" t="s">
        <v>12</v>
      </c>
      <c r="D19" s="180" t="s">
        <v>13</v>
      </c>
      <c r="E19" s="182" t="s">
        <v>14</v>
      </c>
      <c r="F19" s="183"/>
      <c r="G19" s="184"/>
      <c r="H19" s="180" t="s">
        <v>15</v>
      </c>
      <c r="I19" s="180" t="s">
        <v>16</v>
      </c>
      <c r="J19" s="180" t="s">
        <v>17</v>
      </c>
    </row>
    <row r="20" spans="2:10" s="17" customFormat="1" ht="25.5" x14ac:dyDescent="0.25">
      <c r="B20" s="181"/>
      <c r="C20" s="181"/>
      <c r="D20" s="181"/>
      <c r="E20" s="25" t="s">
        <v>18</v>
      </c>
      <c r="F20" s="25" t="s">
        <v>19</v>
      </c>
      <c r="G20" s="25" t="s">
        <v>20</v>
      </c>
      <c r="H20" s="181"/>
      <c r="I20" s="181"/>
      <c r="J20" s="181"/>
    </row>
    <row r="21" spans="2:10" s="17" customFormat="1" ht="12" x14ac:dyDescent="0.25">
      <c r="B21" s="154" t="s">
        <v>21</v>
      </c>
      <c r="C21" s="154"/>
      <c r="D21" s="154"/>
      <c r="E21" s="154"/>
      <c r="F21" s="154"/>
      <c r="G21" s="154"/>
      <c r="H21" s="154"/>
      <c r="I21" s="154"/>
      <c r="J21" s="154"/>
    </row>
    <row r="22" spans="2:10" s="17" customFormat="1" ht="12" x14ac:dyDescent="0.25">
      <c r="B22" s="153" t="s">
        <v>1107</v>
      </c>
      <c r="C22" s="19" t="s">
        <v>22</v>
      </c>
      <c r="D22" s="128" t="s">
        <v>23</v>
      </c>
      <c r="E22" s="20" t="s">
        <v>24</v>
      </c>
      <c r="F22" s="20" t="s">
        <v>24</v>
      </c>
      <c r="G22" s="20" t="s">
        <v>24</v>
      </c>
      <c r="H22" s="20" t="s">
        <v>24</v>
      </c>
      <c r="I22" s="20" t="s">
        <v>24</v>
      </c>
      <c r="J22" s="20" t="s">
        <v>24</v>
      </c>
    </row>
    <row r="23" spans="2:10" s="17" customFormat="1" ht="36" x14ac:dyDescent="0.25">
      <c r="B23" s="153"/>
      <c r="C23" s="18" t="s">
        <v>25</v>
      </c>
      <c r="D23" s="65" t="s">
        <v>26</v>
      </c>
      <c r="E23" s="20" t="s">
        <v>24</v>
      </c>
      <c r="F23" s="22" t="s">
        <v>24</v>
      </c>
      <c r="G23" s="22" t="s">
        <v>24</v>
      </c>
      <c r="H23" s="22" t="s">
        <v>24</v>
      </c>
      <c r="I23" s="20" t="s">
        <v>24</v>
      </c>
      <c r="J23" s="20" t="s">
        <v>24</v>
      </c>
    </row>
    <row r="24" spans="2:10" s="17" customFormat="1" ht="24" x14ac:dyDescent="0.25">
      <c r="B24" s="153"/>
      <c r="C24" s="18" t="s">
        <v>27</v>
      </c>
      <c r="D24" s="65" t="s">
        <v>26</v>
      </c>
      <c r="E24" s="20" t="s">
        <v>24</v>
      </c>
      <c r="F24" s="22" t="s">
        <v>24</v>
      </c>
      <c r="G24" s="22" t="s">
        <v>24</v>
      </c>
      <c r="H24" s="22" t="s">
        <v>24</v>
      </c>
      <c r="I24" s="20" t="s">
        <v>24</v>
      </c>
      <c r="J24" s="20" t="s">
        <v>24</v>
      </c>
    </row>
    <row r="25" spans="2:10" s="17" customFormat="1" ht="24" x14ac:dyDescent="0.25">
      <c r="B25" s="153"/>
      <c r="C25" s="19" t="s">
        <v>28</v>
      </c>
      <c r="D25" s="65" t="s">
        <v>29</v>
      </c>
      <c r="E25" s="20" t="s">
        <v>24</v>
      </c>
      <c r="F25" s="20" t="s">
        <v>24</v>
      </c>
      <c r="G25" s="20" t="s">
        <v>24</v>
      </c>
      <c r="H25" s="20" t="s">
        <v>24</v>
      </c>
      <c r="I25" s="20" t="s">
        <v>24</v>
      </c>
      <c r="J25" s="20" t="s">
        <v>24</v>
      </c>
    </row>
    <row r="26" spans="2:10" s="17" customFormat="1" ht="24" x14ac:dyDescent="0.25">
      <c r="B26" s="153"/>
      <c r="C26" s="21" t="s">
        <v>30</v>
      </c>
      <c r="D26" s="65" t="s">
        <v>31</v>
      </c>
      <c r="E26" s="20" t="s">
        <v>24</v>
      </c>
      <c r="F26" s="20" t="s">
        <v>24</v>
      </c>
      <c r="G26" s="20" t="s">
        <v>24</v>
      </c>
      <c r="H26" s="20" t="s">
        <v>24</v>
      </c>
      <c r="I26" s="20" t="s">
        <v>24</v>
      </c>
      <c r="J26" s="20" t="s">
        <v>24</v>
      </c>
    </row>
    <row r="27" spans="2:10" s="17" customFormat="1" ht="24" x14ac:dyDescent="0.25">
      <c r="B27" s="153"/>
      <c r="C27" s="21" t="s">
        <v>32</v>
      </c>
      <c r="D27" s="128" t="s">
        <v>23</v>
      </c>
      <c r="E27" s="20" t="s">
        <v>24</v>
      </c>
      <c r="F27" s="20" t="s">
        <v>24</v>
      </c>
      <c r="G27" s="20" t="s">
        <v>24</v>
      </c>
      <c r="H27" s="20" t="s">
        <v>24</v>
      </c>
      <c r="I27" s="20" t="s">
        <v>24</v>
      </c>
      <c r="J27" s="20" t="s">
        <v>24</v>
      </c>
    </row>
    <row r="28" spans="2:10" s="17" customFormat="1" ht="12" x14ac:dyDescent="0.25">
      <c r="B28" s="153"/>
      <c r="C28" s="19" t="s">
        <v>33</v>
      </c>
      <c r="D28" s="65" t="s">
        <v>34</v>
      </c>
      <c r="E28" s="20" t="s">
        <v>24</v>
      </c>
      <c r="F28" s="20" t="s">
        <v>24</v>
      </c>
      <c r="G28" s="20" t="s">
        <v>24</v>
      </c>
      <c r="H28" s="20" t="s">
        <v>24</v>
      </c>
      <c r="I28" s="20">
        <v>6</v>
      </c>
      <c r="J28" s="20" t="s">
        <v>35</v>
      </c>
    </row>
    <row r="29" spans="2:10" s="17" customFormat="1" ht="24" x14ac:dyDescent="0.25">
      <c r="B29" s="153"/>
      <c r="C29" s="21" t="s">
        <v>36</v>
      </c>
      <c r="D29" s="65" t="s">
        <v>34</v>
      </c>
      <c r="E29" s="20" t="s">
        <v>24</v>
      </c>
      <c r="F29" s="20" t="s">
        <v>24</v>
      </c>
      <c r="G29" s="20" t="s">
        <v>24</v>
      </c>
      <c r="H29" s="20" t="s">
        <v>24</v>
      </c>
      <c r="I29" s="22">
        <v>6</v>
      </c>
      <c r="J29" s="22" t="s">
        <v>35</v>
      </c>
    </row>
    <row r="30" spans="2:10" s="17" customFormat="1" ht="24" x14ac:dyDescent="0.25">
      <c r="B30" s="153"/>
      <c r="C30" s="19" t="s">
        <v>37</v>
      </c>
      <c r="D30" s="65" t="s">
        <v>38</v>
      </c>
      <c r="E30" s="20" t="s">
        <v>24</v>
      </c>
      <c r="F30" s="20" t="s">
        <v>24</v>
      </c>
      <c r="G30" s="20" t="s">
        <v>24</v>
      </c>
      <c r="H30" s="20" t="s">
        <v>24</v>
      </c>
      <c r="I30" s="20" t="s">
        <v>24</v>
      </c>
      <c r="J30" s="20" t="s">
        <v>24</v>
      </c>
    </row>
    <row r="31" spans="2:10" s="17" customFormat="1" ht="24" x14ac:dyDescent="0.25">
      <c r="B31" s="153"/>
      <c r="C31" s="19" t="s">
        <v>39</v>
      </c>
      <c r="D31" s="65" t="s">
        <v>40</v>
      </c>
      <c r="E31" s="20"/>
      <c r="F31" s="20"/>
      <c r="G31" s="20"/>
      <c r="H31" s="20" t="s">
        <v>24</v>
      </c>
      <c r="I31" s="20" t="s">
        <v>24</v>
      </c>
      <c r="J31" s="20" t="s">
        <v>41</v>
      </c>
    </row>
    <row r="32" spans="2:10" s="17" customFormat="1" ht="24" x14ac:dyDescent="0.25">
      <c r="B32" s="153"/>
      <c r="C32" s="19" t="s">
        <v>42</v>
      </c>
      <c r="D32" s="65" t="s">
        <v>38</v>
      </c>
      <c r="E32" s="20" t="s">
        <v>24</v>
      </c>
      <c r="F32" s="20" t="s">
        <v>24</v>
      </c>
      <c r="G32" s="20" t="s">
        <v>24</v>
      </c>
      <c r="H32" s="20" t="s">
        <v>24</v>
      </c>
      <c r="I32" s="20" t="s">
        <v>24</v>
      </c>
      <c r="J32" s="20">
        <v>16</v>
      </c>
    </row>
    <row r="33" spans="2:10" s="17" customFormat="1" ht="48" x14ac:dyDescent="0.25">
      <c r="B33" s="153"/>
      <c r="C33" s="19" t="s">
        <v>43</v>
      </c>
      <c r="D33" s="65" t="s">
        <v>40</v>
      </c>
      <c r="E33" s="20" t="s">
        <v>24</v>
      </c>
      <c r="F33" s="20" t="s">
        <v>24</v>
      </c>
      <c r="G33" s="20" t="s">
        <v>24</v>
      </c>
      <c r="H33" s="20" t="s">
        <v>24</v>
      </c>
      <c r="I33" s="20" t="s">
        <v>24</v>
      </c>
      <c r="J33" s="20">
        <v>16</v>
      </c>
    </row>
    <row r="34" spans="2:10" s="17" customFormat="1" ht="36" x14ac:dyDescent="0.25">
      <c r="B34" s="153"/>
      <c r="C34" s="19" t="s">
        <v>44</v>
      </c>
      <c r="D34" s="65" t="s">
        <v>38</v>
      </c>
      <c r="E34" s="20" t="s">
        <v>24</v>
      </c>
      <c r="F34" s="20" t="s">
        <v>24</v>
      </c>
      <c r="G34" s="20" t="s">
        <v>24</v>
      </c>
      <c r="H34" s="20" t="s">
        <v>24</v>
      </c>
      <c r="I34" s="20" t="s">
        <v>24</v>
      </c>
      <c r="J34" s="20" t="s">
        <v>24</v>
      </c>
    </row>
    <row r="35" spans="2:10" s="17" customFormat="1" ht="48" x14ac:dyDescent="0.25">
      <c r="B35" s="153"/>
      <c r="C35" s="19" t="s">
        <v>45</v>
      </c>
      <c r="D35" s="19" t="s">
        <v>46</v>
      </c>
      <c r="E35" s="20" t="s">
        <v>24</v>
      </c>
      <c r="F35" s="20" t="s">
        <v>24</v>
      </c>
      <c r="G35" s="20" t="s">
        <v>24</v>
      </c>
      <c r="H35" s="20" t="s">
        <v>24</v>
      </c>
      <c r="I35" s="20" t="s">
        <v>24</v>
      </c>
      <c r="J35" s="20" t="s">
        <v>24</v>
      </c>
    </row>
    <row r="36" spans="2:10" s="17" customFormat="1" ht="12" x14ac:dyDescent="0.25">
      <c r="B36" s="153"/>
      <c r="C36" s="21" t="s">
        <v>47</v>
      </c>
      <c r="D36" s="65" t="s">
        <v>40</v>
      </c>
      <c r="E36" s="20" t="s">
        <v>24</v>
      </c>
      <c r="F36" s="20" t="s">
        <v>24</v>
      </c>
      <c r="G36" s="20" t="s">
        <v>24</v>
      </c>
      <c r="H36" s="20" t="s">
        <v>24</v>
      </c>
      <c r="I36" s="20" t="s">
        <v>24</v>
      </c>
      <c r="J36" s="20">
        <v>16</v>
      </c>
    </row>
    <row r="37" spans="2:10" s="17" customFormat="1" ht="24" x14ac:dyDescent="0.25">
      <c r="B37" s="153"/>
      <c r="C37" s="19" t="s">
        <v>48</v>
      </c>
      <c r="D37" s="65" t="s">
        <v>40</v>
      </c>
      <c r="E37" s="20" t="s">
        <v>24</v>
      </c>
      <c r="F37" s="20" t="s">
        <v>24</v>
      </c>
      <c r="G37" s="20" t="s">
        <v>24</v>
      </c>
      <c r="H37" s="20" t="s">
        <v>24</v>
      </c>
      <c r="I37" s="20" t="s">
        <v>24</v>
      </c>
      <c r="J37" s="20" t="s">
        <v>24</v>
      </c>
    </row>
    <row r="38" spans="2:10" s="17" customFormat="1" ht="24" x14ac:dyDescent="0.25">
      <c r="B38" s="153"/>
      <c r="C38" s="19" t="s">
        <v>49</v>
      </c>
      <c r="D38" s="65" t="s">
        <v>40</v>
      </c>
      <c r="E38" s="20" t="s">
        <v>24</v>
      </c>
      <c r="F38" s="20" t="s">
        <v>24</v>
      </c>
      <c r="G38" s="20" t="s">
        <v>24</v>
      </c>
      <c r="H38" s="20" t="s">
        <v>24</v>
      </c>
      <c r="I38" s="20" t="s">
        <v>24</v>
      </c>
      <c r="J38" s="20" t="s">
        <v>24</v>
      </c>
    </row>
    <row r="39" spans="2:10" s="17" customFormat="1" ht="24" x14ac:dyDescent="0.25">
      <c r="B39" s="153"/>
      <c r="C39" s="19" t="s">
        <v>50</v>
      </c>
      <c r="D39" s="65" t="s">
        <v>40</v>
      </c>
      <c r="E39" s="20" t="s">
        <v>24</v>
      </c>
      <c r="F39" s="20" t="s">
        <v>24</v>
      </c>
      <c r="G39" s="20" t="s">
        <v>24</v>
      </c>
      <c r="H39" s="20" t="s">
        <v>24</v>
      </c>
      <c r="I39" s="20" t="s">
        <v>24</v>
      </c>
      <c r="J39" s="20" t="s">
        <v>24</v>
      </c>
    </row>
    <row r="40" spans="2:10" s="17" customFormat="1" ht="12" x14ac:dyDescent="0.25">
      <c r="B40" s="153"/>
      <c r="C40" s="18" t="s">
        <v>51</v>
      </c>
      <c r="D40" s="65" t="s">
        <v>52</v>
      </c>
      <c r="E40" s="20" t="s">
        <v>24</v>
      </c>
      <c r="F40" s="20" t="s">
        <v>24</v>
      </c>
      <c r="G40" s="20" t="s">
        <v>24</v>
      </c>
      <c r="H40" s="20" t="s">
        <v>24</v>
      </c>
      <c r="I40" s="20" t="s">
        <v>24</v>
      </c>
      <c r="J40" s="20" t="s">
        <v>24</v>
      </c>
    </row>
    <row r="41" spans="2:10" s="17" customFormat="1" ht="24" x14ac:dyDescent="0.25">
      <c r="B41" s="153"/>
      <c r="C41" s="19" t="s">
        <v>53</v>
      </c>
      <c r="D41" s="65" t="s">
        <v>52</v>
      </c>
      <c r="E41" s="20" t="s">
        <v>24</v>
      </c>
      <c r="F41" s="20" t="s">
        <v>24</v>
      </c>
      <c r="G41" s="20" t="s">
        <v>24</v>
      </c>
      <c r="H41" s="20" t="s">
        <v>24</v>
      </c>
      <c r="I41" s="20" t="s">
        <v>24</v>
      </c>
      <c r="J41" s="20" t="s">
        <v>24</v>
      </c>
    </row>
    <row r="42" spans="2:10" s="17" customFormat="1" ht="24" x14ac:dyDescent="0.25">
      <c r="B42" s="153"/>
      <c r="C42" s="19" t="s">
        <v>54</v>
      </c>
      <c r="D42" s="65" t="s">
        <v>52</v>
      </c>
      <c r="E42" s="20" t="s">
        <v>24</v>
      </c>
      <c r="F42" s="20" t="s">
        <v>24</v>
      </c>
      <c r="G42" s="20" t="s">
        <v>24</v>
      </c>
      <c r="H42" s="20" t="s">
        <v>24</v>
      </c>
      <c r="I42" s="20" t="s">
        <v>24</v>
      </c>
      <c r="J42" s="20" t="s">
        <v>24</v>
      </c>
    </row>
    <row r="43" spans="2:10" s="17" customFormat="1" ht="36" x14ac:dyDescent="0.25">
      <c r="B43" s="153"/>
      <c r="C43" s="19" t="s">
        <v>55</v>
      </c>
      <c r="D43" s="134" t="s">
        <v>56</v>
      </c>
      <c r="E43" s="20" t="s">
        <v>24</v>
      </c>
      <c r="F43" s="20" t="s">
        <v>24</v>
      </c>
      <c r="G43" s="20" t="s">
        <v>24</v>
      </c>
      <c r="H43" s="20" t="s">
        <v>24</v>
      </c>
      <c r="I43" s="20" t="s">
        <v>24</v>
      </c>
      <c r="J43" s="20" t="s">
        <v>24</v>
      </c>
    </row>
    <row r="44" spans="2:10" s="17" customFormat="1" ht="12" x14ac:dyDescent="0.25">
      <c r="B44" s="153"/>
      <c r="C44" s="19" t="s">
        <v>57</v>
      </c>
      <c r="D44" s="128" t="s">
        <v>58</v>
      </c>
      <c r="E44" s="20" t="s">
        <v>24</v>
      </c>
      <c r="F44" s="20" t="s">
        <v>24</v>
      </c>
      <c r="G44" s="20" t="s">
        <v>24</v>
      </c>
      <c r="H44" s="20" t="s">
        <v>24</v>
      </c>
      <c r="I44" s="20" t="s">
        <v>24</v>
      </c>
      <c r="J44" s="20" t="s">
        <v>24</v>
      </c>
    </row>
    <row r="45" spans="2:10" s="17" customFormat="1" ht="24" x14ac:dyDescent="0.25">
      <c r="B45" s="153"/>
      <c r="C45" s="19" t="s">
        <v>59</v>
      </c>
      <c r="D45" s="128" t="s">
        <v>58</v>
      </c>
      <c r="E45" s="20" t="s">
        <v>24</v>
      </c>
      <c r="F45" s="20" t="s">
        <v>24</v>
      </c>
      <c r="G45" s="20" t="s">
        <v>24</v>
      </c>
      <c r="H45" s="20" t="s">
        <v>24</v>
      </c>
      <c r="I45" s="20" t="s">
        <v>24</v>
      </c>
      <c r="J45" s="20" t="s">
        <v>24</v>
      </c>
    </row>
    <row r="46" spans="2:10" s="17" customFormat="1" ht="24" x14ac:dyDescent="0.25">
      <c r="B46" s="153"/>
      <c r="C46" s="19" t="s">
        <v>60</v>
      </c>
      <c r="D46" s="65" t="s">
        <v>61</v>
      </c>
      <c r="E46" s="20" t="s">
        <v>24</v>
      </c>
      <c r="F46" s="20" t="s">
        <v>24</v>
      </c>
      <c r="G46" s="20" t="s">
        <v>24</v>
      </c>
      <c r="H46" s="20" t="s">
        <v>24</v>
      </c>
      <c r="I46" s="20" t="s">
        <v>24</v>
      </c>
      <c r="J46" s="20" t="s">
        <v>24</v>
      </c>
    </row>
    <row r="47" spans="2:10" s="17" customFormat="1" ht="36" x14ac:dyDescent="0.25">
      <c r="B47" s="153"/>
      <c r="C47" s="19" t="s">
        <v>62</v>
      </c>
      <c r="D47" s="132" t="s">
        <v>63</v>
      </c>
      <c r="E47" s="20" t="s">
        <v>24</v>
      </c>
      <c r="F47" s="20" t="s">
        <v>24</v>
      </c>
      <c r="G47" s="20" t="s">
        <v>24</v>
      </c>
      <c r="H47" s="20" t="s">
        <v>24</v>
      </c>
      <c r="I47" s="20">
        <v>10</v>
      </c>
      <c r="J47" s="20">
        <v>16</v>
      </c>
    </row>
    <row r="48" spans="2:10" s="17" customFormat="1" ht="60" x14ac:dyDescent="0.25">
      <c r="B48" s="153"/>
      <c r="C48" s="19" t="s">
        <v>64</v>
      </c>
      <c r="D48" s="132" t="s">
        <v>65</v>
      </c>
      <c r="E48" s="20" t="s">
        <v>24</v>
      </c>
      <c r="F48" s="20" t="s">
        <v>24</v>
      </c>
      <c r="G48" s="20" t="s">
        <v>24</v>
      </c>
      <c r="H48" s="20" t="s">
        <v>24</v>
      </c>
      <c r="I48" s="20" t="s">
        <v>24</v>
      </c>
      <c r="J48" s="20">
        <v>16</v>
      </c>
    </row>
    <row r="49" spans="2:10" s="17" customFormat="1" ht="24" x14ac:dyDescent="0.25">
      <c r="B49" s="153"/>
      <c r="C49" s="19" t="s">
        <v>66</v>
      </c>
      <c r="D49" s="128" t="s">
        <v>23</v>
      </c>
      <c r="E49" s="20" t="s">
        <v>24</v>
      </c>
      <c r="F49" s="20" t="s">
        <v>24</v>
      </c>
      <c r="G49" s="20" t="s">
        <v>24</v>
      </c>
      <c r="H49" s="20" t="s">
        <v>24</v>
      </c>
      <c r="I49" s="20" t="s">
        <v>24</v>
      </c>
      <c r="J49" s="20">
        <v>16</v>
      </c>
    </row>
    <row r="50" spans="2:10" s="17" customFormat="1" ht="24" x14ac:dyDescent="0.25">
      <c r="B50" s="153"/>
      <c r="C50" s="19" t="s">
        <v>67</v>
      </c>
      <c r="D50" s="65" t="s">
        <v>26</v>
      </c>
      <c r="E50" s="20" t="s">
        <v>24</v>
      </c>
      <c r="F50" s="20" t="s">
        <v>24</v>
      </c>
      <c r="G50" s="20" t="s">
        <v>24</v>
      </c>
      <c r="H50" s="20" t="s">
        <v>24</v>
      </c>
      <c r="I50" s="20" t="s">
        <v>24</v>
      </c>
      <c r="J50" s="20" t="s">
        <v>24</v>
      </c>
    </row>
    <row r="51" spans="2:10" s="17" customFormat="1" ht="24" x14ac:dyDescent="0.25">
      <c r="B51" s="153"/>
      <c r="C51" s="19" t="s">
        <v>68</v>
      </c>
      <c r="D51" s="65" t="s">
        <v>34</v>
      </c>
      <c r="E51" s="20" t="s">
        <v>24</v>
      </c>
      <c r="F51" s="20" t="s">
        <v>24</v>
      </c>
      <c r="G51" s="20" t="s">
        <v>24</v>
      </c>
      <c r="H51" s="20" t="s">
        <v>24</v>
      </c>
      <c r="I51" s="20">
        <v>3</v>
      </c>
      <c r="J51" s="20">
        <v>8</v>
      </c>
    </row>
    <row r="52" spans="2:10" s="17" customFormat="1" ht="12" x14ac:dyDescent="0.25">
      <c r="B52" s="154" t="s">
        <v>69</v>
      </c>
      <c r="C52" s="154"/>
      <c r="D52" s="154"/>
      <c r="E52" s="154"/>
      <c r="F52" s="154"/>
      <c r="G52" s="154"/>
      <c r="H52" s="154"/>
      <c r="I52" s="154"/>
      <c r="J52" s="154"/>
    </row>
    <row r="53" spans="2:10" s="17" customFormat="1" ht="24" x14ac:dyDescent="0.25">
      <c r="B53" s="169" t="s">
        <v>1108</v>
      </c>
      <c r="C53" s="19" t="s">
        <v>70</v>
      </c>
      <c r="D53" s="65" t="s">
        <v>26</v>
      </c>
      <c r="E53" s="20" t="s">
        <v>24</v>
      </c>
      <c r="F53" s="20" t="s">
        <v>24</v>
      </c>
      <c r="G53" s="20" t="s">
        <v>24</v>
      </c>
      <c r="H53" s="20" t="s">
        <v>24</v>
      </c>
      <c r="I53" s="20" t="s">
        <v>24</v>
      </c>
      <c r="J53" s="20" t="s">
        <v>24</v>
      </c>
    </row>
    <row r="54" spans="2:10" s="17" customFormat="1" ht="12" x14ac:dyDescent="0.25">
      <c r="B54" s="171"/>
      <c r="C54" s="19" t="s">
        <v>71</v>
      </c>
      <c r="D54" s="65" t="s">
        <v>72</v>
      </c>
      <c r="E54" s="20" t="s">
        <v>24</v>
      </c>
      <c r="F54" s="20" t="s">
        <v>24</v>
      </c>
      <c r="G54" s="20" t="s">
        <v>24</v>
      </c>
      <c r="H54" s="20" t="s">
        <v>24</v>
      </c>
      <c r="I54" s="20" t="s">
        <v>24</v>
      </c>
      <c r="J54" s="20" t="s">
        <v>24</v>
      </c>
    </row>
    <row r="55" spans="2:10" s="17" customFormat="1" ht="12" x14ac:dyDescent="0.25">
      <c r="B55" s="154" t="s">
        <v>73</v>
      </c>
      <c r="C55" s="154"/>
      <c r="D55" s="154"/>
      <c r="E55" s="154"/>
      <c r="F55" s="154"/>
      <c r="G55" s="154"/>
      <c r="H55" s="154"/>
      <c r="I55" s="154"/>
      <c r="J55" s="154"/>
    </row>
    <row r="56" spans="2:10" s="17" customFormat="1" ht="36" x14ac:dyDescent="0.25">
      <c r="B56" s="19" t="s">
        <v>1108</v>
      </c>
      <c r="C56" s="19" t="s">
        <v>74</v>
      </c>
      <c r="D56" s="132" t="s">
        <v>75</v>
      </c>
      <c r="E56" s="20" t="s">
        <v>24</v>
      </c>
      <c r="F56" s="20" t="s">
        <v>24</v>
      </c>
      <c r="G56" s="20" t="s">
        <v>24</v>
      </c>
      <c r="H56" s="20" t="s">
        <v>76</v>
      </c>
      <c r="I56" s="20" t="s">
        <v>24</v>
      </c>
      <c r="J56" s="20" t="s">
        <v>24</v>
      </c>
    </row>
    <row r="57" spans="2:10" s="17" customFormat="1" ht="48" x14ac:dyDescent="0.25">
      <c r="B57" s="21" t="s">
        <v>77</v>
      </c>
      <c r="C57" s="21" t="s">
        <v>78</v>
      </c>
      <c r="D57" s="132" t="s">
        <v>79</v>
      </c>
      <c r="E57" s="20" t="s">
        <v>24</v>
      </c>
      <c r="F57" s="20" t="s">
        <v>24</v>
      </c>
      <c r="G57" s="20" t="s">
        <v>24</v>
      </c>
      <c r="H57" s="22" t="s">
        <v>80</v>
      </c>
      <c r="I57" s="20">
        <v>7</v>
      </c>
      <c r="J57" s="20">
        <v>13</v>
      </c>
    </row>
    <row r="58" spans="2:10" s="17" customFormat="1" ht="24" x14ac:dyDescent="0.25">
      <c r="B58" s="153" t="s">
        <v>81</v>
      </c>
      <c r="C58" s="19" t="s">
        <v>82</v>
      </c>
      <c r="D58" s="132" t="s">
        <v>83</v>
      </c>
      <c r="E58" s="20" t="s">
        <v>24</v>
      </c>
      <c r="F58" s="20" t="s">
        <v>24</v>
      </c>
      <c r="G58" s="20" t="s">
        <v>24</v>
      </c>
      <c r="H58" s="20" t="s">
        <v>84</v>
      </c>
      <c r="I58" s="20" t="s">
        <v>85</v>
      </c>
      <c r="J58" s="20" t="s">
        <v>86</v>
      </c>
    </row>
    <row r="59" spans="2:10" s="17" customFormat="1" ht="24" x14ac:dyDescent="0.25">
      <c r="B59" s="153"/>
      <c r="C59" s="19" t="s">
        <v>87</v>
      </c>
      <c r="D59" s="132" t="s">
        <v>83</v>
      </c>
      <c r="E59" s="20" t="s">
        <v>24</v>
      </c>
      <c r="F59" s="20" t="s">
        <v>24</v>
      </c>
      <c r="G59" s="20" t="s">
        <v>24</v>
      </c>
      <c r="H59" s="20" t="s">
        <v>88</v>
      </c>
      <c r="I59" s="20">
        <v>8</v>
      </c>
      <c r="J59" s="20" t="s">
        <v>86</v>
      </c>
    </row>
    <row r="60" spans="2:10" s="17" customFormat="1" ht="12" x14ac:dyDescent="0.25">
      <c r="B60" s="153"/>
      <c r="C60" s="19" t="s">
        <v>89</v>
      </c>
      <c r="D60" s="132" t="s">
        <v>83</v>
      </c>
      <c r="E60" s="20" t="s">
        <v>24</v>
      </c>
      <c r="F60" s="20" t="s">
        <v>24</v>
      </c>
      <c r="G60" s="20" t="s">
        <v>24</v>
      </c>
      <c r="H60" s="20" t="s">
        <v>90</v>
      </c>
      <c r="I60" s="20">
        <v>8</v>
      </c>
      <c r="J60" s="20" t="s">
        <v>86</v>
      </c>
    </row>
    <row r="61" spans="2:10" s="17" customFormat="1" ht="24" x14ac:dyDescent="0.25">
      <c r="B61" s="153"/>
      <c r="C61" s="19" t="s">
        <v>91</v>
      </c>
      <c r="D61" s="132" t="s">
        <v>92</v>
      </c>
      <c r="E61" s="20" t="s">
        <v>24</v>
      </c>
      <c r="F61" s="20" t="s">
        <v>24</v>
      </c>
      <c r="G61" s="20" t="s">
        <v>24</v>
      </c>
      <c r="H61" s="20" t="s">
        <v>24</v>
      </c>
      <c r="I61" s="20" t="s">
        <v>93</v>
      </c>
      <c r="J61" s="20" t="s">
        <v>86</v>
      </c>
    </row>
    <row r="62" spans="2:10" s="17" customFormat="1" ht="24" x14ac:dyDescent="0.25">
      <c r="B62" s="153" t="s">
        <v>94</v>
      </c>
      <c r="C62" s="19" t="s">
        <v>95</v>
      </c>
      <c r="D62" s="132" t="s">
        <v>96</v>
      </c>
      <c r="E62" s="20" t="s">
        <v>24</v>
      </c>
      <c r="F62" s="20" t="s">
        <v>24</v>
      </c>
      <c r="G62" s="20" t="s">
        <v>24</v>
      </c>
      <c r="H62" s="20" t="s">
        <v>97</v>
      </c>
      <c r="I62" s="20" t="s">
        <v>85</v>
      </c>
      <c r="J62" s="20" t="s">
        <v>98</v>
      </c>
    </row>
    <row r="63" spans="2:10" s="17" customFormat="1" ht="48" x14ac:dyDescent="0.25">
      <c r="B63" s="153"/>
      <c r="C63" s="19" t="s">
        <v>99</v>
      </c>
      <c r="D63" s="132" t="s">
        <v>96</v>
      </c>
      <c r="E63" s="20" t="s">
        <v>24</v>
      </c>
      <c r="F63" s="20" t="s">
        <v>24</v>
      </c>
      <c r="G63" s="20" t="s">
        <v>24</v>
      </c>
      <c r="H63" s="20" t="s">
        <v>100</v>
      </c>
      <c r="I63" s="20" t="s">
        <v>85</v>
      </c>
      <c r="J63" s="20" t="s">
        <v>98</v>
      </c>
    </row>
    <row r="64" spans="2:10" s="17" customFormat="1" ht="36" x14ac:dyDescent="0.25">
      <c r="B64" s="153"/>
      <c r="C64" s="19" t="s">
        <v>101</v>
      </c>
      <c r="D64" s="132" t="s">
        <v>96</v>
      </c>
      <c r="E64" s="20" t="s">
        <v>24</v>
      </c>
      <c r="F64" s="20" t="s">
        <v>24</v>
      </c>
      <c r="G64" s="20" t="s">
        <v>24</v>
      </c>
      <c r="H64" s="20" t="s">
        <v>102</v>
      </c>
      <c r="I64" s="20" t="s">
        <v>85</v>
      </c>
      <c r="J64" s="20" t="s">
        <v>98</v>
      </c>
    </row>
    <row r="65" spans="2:10" s="17" customFormat="1" ht="24" x14ac:dyDescent="0.25">
      <c r="B65" s="153"/>
      <c r="C65" s="19" t="s">
        <v>103</v>
      </c>
      <c r="D65" s="132" t="s">
        <v>96</v>
      </c>
      <c r="E65" s="20" t="s">
        <v>24</v>
      </c>
      <c r="F65" s="20" t="s">
        <v>24</v>
      </c>
      <c r="G65" s="20" t="s">
        <v>24</v>
      </c>
      <c r="H65" s="20" t="s">
        <v>104</v>
      </c>
      <c r="I65" s="20">
        <v>8</v>
      </c>
      <c r="J65" s="20" t="s">
        <v>105</v>
      </c>
    </row>
    <row r="66" spans="2:10" s="17" customFormat="1" ht="24" x14ac:dyDescent="0.25">
      <c r="B66" s="153"/>
      <c r="C66" s="19" t="s">
        <v>106</v>
      </c>
      <c r="D66" s="132" t="s">
        <v>92</v>
      </c>
      <c r="E66" s="20" t="s">
        <v>24</v>
      </c>
      <c r="F66" s="20" t="s">
        <v>24</v>
      </c>
      <c r="G66" s="20" t="s">
        <v>24</v>
      </c>
      <c r="H66" s="20" t="s">
        <v>107</v>
      </c>
      <c r="I66" s="20" t="s">
        <v>93</v>
      </c>
      <c r="J66" s="20" t="s">
        <v>105</v>
      </c>
    </row>
    <row r="67" spans="2:10" s="17" customFormat="1" ht="36" x14ac:dyDescent="0.25">
      <c r="B67" s="18" t="s">
        <v>108</v>
      </c>
      <c r="C67" s="19" t="s">
        <v>109</v>
      </c>
      <c r="D67" s="19" t="s">
        <v>110</v>
      </c>
      <c r="E67" s="20" t="s">
        <v>24</v>
      </c>
      <c r="F67" s="20" t="s">
        <v>24</v>
      </c>
      <c r="G67" s="20" t="s">
        <v>24</v>
      </c>
      <c r="H67" s="20" t="s">
        <v>111</v>
      </c>
      <c r="I67" s="20" t="s">
        <v>24</v>
      </c>
      <c r="J67" s="20" t="s">
        <v>24</v>
      </c>
    </row>
    <row r="68" spans="2:10" s="17" customFormat="1" ht="60" x14ac:dyDescent="0.25">
      <c r="B68" s="18" t="s">
        <v>10</v>
      </c>
      <c r="C68" s="19" t="s">
        <v>112</v>
      </c>
      <c r="D68" s="128" t="s">
        <v>23</v>
      </c>
      <c r="E68" s="20" t="s">
        <v>24</v>
      </c>
      <c r="F68" s="20" t="s">
        <v>24</v>
      </c>
      <c r="G68" s="20" t="s">
        <v>24</v>
      </c>
      <c r="H68" s="20" t="s">
        <v>113</v>
      </c>
      <c r="I68" s="20" t="s">
        <v>24</v>
      </c>
      <c r="J68" s="20" t="s">
        <v>24</v>
      </c>
    </row>
    <row r="69" spans="2:10" s="17" customFormat="1" ht="12" x14ac:dyDescent="0.25">
      <c r="B69" s="154" t="s">
        <v>114</v>
      </c>
      <c r="C69" s="154"/>
      <c r="D69" s="154"/>
      <c r="E69" s="154"/>
      <c r="F69" s="154"/>
      <c r="G69" s="154"/>
      <c r="H69" s="154"/>
      <c r="I69" s="154"/>
      <c r="J69" s="154"/>
    </row>
    <row r="70" spans="2:10" s="17" customFormat="1" ht="36" x14ac:dyDescent="0.25">
      <c r="B70" s="19" t="s">
        <v>1108</v>
      </c>
      <c r="C70" s="19" t="s">
        <v>74</v>
      </c>
      <c r="D70" s="65" t="s">
        <v>115</v>
      </c>
      <c r="E70" s="20" t="s">
        <v>24</v>
      </c>
      <c r="F70" s="20" t="s">
        <v>24</v>
      </c>
      <c r="G70" s="20" t="s">
        <v>24</v>
      </c>
      <c r="H70" s="20" t="s">
        <v>116</v>
      </c>
      <c r="I70" s="20" t="s">
        <v>24</v>
      </c>
      <c r="J70" s="20" t="s">
        <v>24</v>
      </c>
    </row>
    <row r="71" spans="2:10" s="17" customFormat="1" ht="24" x14ac:dyDescent="0.25">
      <c r="B71" s="153" t="s">
        <v>117</v>
      </c>
      <c r="C71" s="19" t="s">
        <v>118</v>
      </c>
      <c r="D71" s="65" t="s">
        <v>119</v>
      </c>
      <c r="E71" s="20" t="s">
        <v>24</v>
      </c>
      <c r="F71" s="20" t="s">
        <v>24</v>
      </c>
      <c r="G71" s="20" t="s">
        <v>24</v>
      </c>
      <c r="H71" s="20" t="s">
        <v>120</v>
      </c>
      <c r="I71" s="20" t="s">
        <v>24</v>
      </c>
      <c r="J71" s="20">
        <v>8</v>
      </c>
    </row>
    <row r="72" spans="2:10" s="17" customFormat="1" ht="48" x14ac:dyDescent="0.25">
      <c r="B72" s="153"/>
      <c r="C72" s="19" t="s">
        <v>121</v>
      </c>
      <c r="D72" s="65" t="s">
        <v>119</v>
      </c>
      <c r="E72" s="20" t="s">
        <v>24</v>
      </c>
      <c r="F72" s="20" t="s">
        <v>24</v>
      </c>
      <c r="G72" s="20" t="s">
        <v>24</v>
      </c>
      <c r="H72" s="20" t="s">
        <v>122</v>
      </c>
      <c r="I72" s="20" t="s">
        <v>24</v>
      </c>
      <c r="J72" s="20">
        <v>8</v>
      </c>
    </row>
    <row r="73" spans="2:10" s="17" customFormat="1" ht="24" x14ac:dyDescent="0.25">
      <c r="B73" s="153"/>
      <c r="C73" s="19" t="s">
        <v>123</v>
      </c>
      <c r="D73" s="65" t="s">
        <v>124</v>
      </c>
      <c r="E73" s="20" t="s">
        <v>24</v>
      </c>
      <c r="F73" s="20" t="s">
        <v>24</v>
      </c>
      <c r="G73" s="20" t="s">
        <v>24</v>
      </c>
      <c r="H73" s="20" t="s">
        <v>125</v>
      </c>
      <c r="I73" s="20" t="s">
        <v>24</v>
      </c>
      <c r="J73" s="20">
        <v>8</v>
      </c>
    </row>
    <row r="74" spans="2:10" s="17" customFormat="1" ht="60" x14ac:dyDescent="0.25">
      <c r="B74" s="153"/>
      <c r="C74" s="19" t="s">
        <v>126</v>
      </c>
      <c r="D74" s="65" t="s">
        <v>119</v>
      </c>
      <c r="E74" s="20" t="s">
        <v>24</v>
      </c>
      <c r="F74" s="20" t="s">
        <v>24</v>
      </c>
      <c r="G74" s="20" t="s">
        <v>24</v>
      </c>
      <c r="H74" s="20" t="s">
        <v>127</v>
      </c>
      <c r="I74" s="20" t="s">
        <v>24</v>
      </c>
      <c r="J74" s="20" t="s">
        <v>128</v>
      </c>
    </row>
    <row r="75" spans="2:10" s="17" customFormat="1" ht="36" x14ac:dyDescent="0.25">
      <c r="B75" s="153"/>
      <c r="C75" s="19" t="s">
        <v>129</v>
      </c>
      <c r="D75" s="65" t="s">
        <v>119</v>
      </c>
      <c r="E75" s="20" t="s">
        <v>24</v>
      </c>
      <c r="F75" s="20" t="s">
        <v>24</v>
      </c>
      <c r="G75" s="20" t="s">
        <v>24</v>
      </c>
      <c r="H75" s="20" t="s">
        <v>130</v>
      </c>
      <c r="I75" s="20" t="s">
        <v>24</v>
      </c>
      <c r="J75" s="20">
        <v>8</v>
      </c>
    </row>
    <row r="76" spans="2:10" s="17" customFormat="1" ht="24" x14ac:dyDescent="0.25">
      <c r="B76" s="153"/>
      <c r="C76" s="19" t="s">
        <v>131</v>
      </c>
      <c r="D76" s="65" t="s">
        <v>124</v>
      </c>
      <c r="E76" s="20" t="s">
        <v>24</v>
      </c>
      <c r="F76" s="20" t="s">
        <v>24</v>
      </c>
      <c r="G76" s="20" t="s">
        <v>24</v>
      </c>
      <c r="H76" s="20" t="s">
        <v>132</v>
      </c>
      <c r="I76" s="20" t="s">
        <v>24</v>
      </c>
      <c r="J76" s="20">
        <v>3</v>
      </c>
    </row>
    <row r="77" spans="2:10" s="17" customFormat="1" ht="60" x14ac:dyDescent="0.25">
      <c r="B77" s="153"/>
      <c r="C77" s="19" t="s">
        <v>133</v>
      </c>
      <c r="D77" s="65" t="s">
        <v>119</v>
      </c>
      <c r="E77" s="20" t="s">
        <v>24</v>
      </c>
      <c r="F77" s="20" t="s">
        <v>24</v>
      </c>
      <c r="G77" s="20" t="s">
        <v>24</v>
      </c>
      <c r="H77" s="20" t="s">
        <v>134</v>
      </c>
      <c r="I77" s="20" t="s">
        <v>24</v>
      </c>
      <c r="J77" s="20">
        <v>8</v>
      </c>
    </row>
    <row r="78" spans="2:10" s="17" customFormat="1" ht="36" x14ac:dyDescent="0.25">
      <c r="B78" s="153"/>
      <c r="C78" s="19" t="s">
        <v>135</v>
      </c>
      <c r="D78" s="65" t="s">
        <v>119</v>
      </c>
      <c r="E78" s="20" t="s">
        <v>24</v>
      </c>
      <c r="F78" s="20" t="s">
        <v>24</v>
      </c>
      <c r="G78" s="20" t="s">
        <v>24</v>
      </c>
      <c r="H78" s="20" t="s">
        <v>136</v>
      </c>
      <c r="I78" s="20" t="s">
        <v>24</v>
      </c>
      <c r="J78" s="20">
        <v>8</v>
      </c>
    </row>
    <row r="79" spans="2:10" s="17" customFormat="1" ht="12" x14ac:dyDescent="0.25">
      <c r="B79" s="153"/>
      <c r="C79" s="19" t="s">
        <v>137</v>
      </c>
      <c r="D79" s="65" t="s">
        <v>138</v>
      </c>
      <c r="E79" s="20" t="s">
        <v>24</v>
      </c>
      <c r="F79" s="20" t="s">
        <v>24</v>
      </c>
      <c r="G79" s="20" t="s">
        <v>24</v>
      </c>
      <c r="H79" s="20" t="s">
        <v>139</v>
      </c>
      <c r="I79" s="20" t="s">
        <v>24</v>
      </c>
      <c r="J79" s="20" t="s">
        <v>140</v>
      </c>
    </row>
    <row r="80" spans="2:10" s="17" customFormat="1" ht="12" x14ac:dyDescent="0.25">
      <c r="B80" s="153"/>
      <c r="C80" s="19" t="s">
        <v>141</v>
      </c>
      <c r="D80" s="65" t="s">
        <v>138</v>
      </c>
      <c r="E80" s="20" t="s">
        <v>24</v>
      </c>
      <c r="F80" s="20" t="s">
        <v>24</v>
      </c>
      <c r="G80" s="20" t="s">
        <v>24</v>
      </c>
      <c r="H80" s="20" t="s">
        <v>142</v>
      </c>
      <c r="I80" s="20" t="s">
        <v>24</v>
      </c>
      <c r="J80" s="20" t="s">
        <v>140</v>
      </c>
    </row>
    <row r="81" spans="2:10" s="17" customFormat="1" ht="36" x14ac:dyDescent="0.25">
      <c r="B81" s="169" t="s">
        <v>10</v>
      </c>
      <c r="C81" s="19" t="s">
        <v>143</v>
      </c>
      <c r="D81" s="65" t="s">
        <v>144</v>
      </c>
      <c r="E81" s="20" t="s">
        <v>24</v>
      </c>
      <c r="F81" s="20" t="s">
        <v>24</v>
      </c>
      <c r="G81" s="20" t="s">
        <v>24</v>
      </c>
      <c r="H81" s="20" t="s">
        <v>145</v>
      </c>
      <c r="I81" s="20" t="s">
        <v>24</v>
      </c>
      <c r="J81" s="20" t="s">
        <v>24</v>
      </c>
    </row>
    <row r="82" spans="2:10" s="17" customFormat="1" ht="240" x14ac:dyDescent="0.25">
      <c r="B82" s="171"/>
      <c r="C82" s="19" t="s">
        <v>146</v>
      </c>
      <c r="D82" s="19" t="s">
        <v>24</v>
      </c>
      <c r="E82" s="18" t="s">
        <v>147</v>
      </c>
      <c r="F82" s="18" t="s">
        <v>148</v>
      </c>
      <c r="G82" s="18" t="s">
        <v>149</v>
      </c>
      <c r="H82" s="20" t="s">
        <v>150</v>
      </c>
      <c r="I82" s="20" t="s">
        <v>24</v>
      </c>
      <c r="J82" s="20" t="s">
        <v>24</v>
      </c>
    </row>
    <row r="83" spans="2:10" s="17" customFormat="1" ht="12" x14ac:dyDescent="0.25">
      <c r="B83" s="154" t="s">
        <v>151</v>
      </c>
      <c r="C83" s="154"/>
      <c r="D83" s="154"/>
      <c r="E83" s="154"/>
      <c r="F83" s="154"/>
      <c r="G83" s="154"/>
      <c r="H83" s="154"/>
      <c r="I83" s="154"/>
      <c r="J83" s="154"/>
    </row>
    <row r="84" spans="2:10" s="17" customFormat="1" ht="24" x14ac:dyDescent="0.25">
      <c r="B84" s="19" t="s">
        <v>1108</v>
      </c>
      <c r="C84" s="19" t="s">
        <v>74</v>
      </c>
      <c r="D84" s="128" t="s">
        <v>23</v>
      </c>
      <c r="E84" s="20" t="s">
        <v>24</v>
      </c>
      <c r="F84" s="20" t="s">
        <v>24</v>
      </c>
      <c r="G84" s="20" t="s">
        <v>24</v>
      </c>
      <c r="H84" s="20" t="s">
        <v>24</v>
      </c>
      <c r="I84" s="20" t="s">
        <v>24</v>
      </c>
      <c r="J84" s="20" t="s">
        <v>24</v>
      </c>
    </row>
    <row r="85" spans="2:10" s="17" customFormat="1" ht="12" x14ac:dyDescent="0.25">
      <c r="B85" s="154" t="s">
        <v>152</v>
      </c>
      <c r="C85" s="154"/>
      <c r="D85" s="154"/>
      <c r="E85" s="154"/>
      <c r="F85" s="154"/>
      <c r="G85" s="154"/>
      <c r="H85" s="154"/>
      <c r="I85" s="154"/>
      <c r="J85" s="154"/>
    </row>
    <row r="86" spans="2:10" s="17" customFormat="1" ht="72" x14ac:dyDescent="0.25">
      <c r="B86" s="19" t="s">
        <v>1108</v>
      </c>
      <c r="C86" s="19" t="s">
        <v>74</v>
      </c>
      <c r="D86" s="132" t="s">
        <v>153</v>
      </c>
      <c r="E86" s="20" t="s">
        <v>24</v>
      </c>
      <c r="F86" s="20" t="s">
        <v>24</v>
      </c>
      <c r="G86" s="20" t="s">
        <v>24</v>
      </c>
      <c r="H86" s="20" t="s">
        <v>154</v>
      </c>
      <c r="I86" s="20" t="s">
        <v>24</v>
      </c>
      <c r="J86" s="20" t="s">
        <v>24</v>
      </c>
    </row>
    <row r="87" spans="2:10" s="17" customFormat="1" ht="72" x14ac:dyDescent="0.25">
      <c r="B87" s="169" t="s">
        <v>77</v>
      </c>
      <c r="C87" s="19" t="s">
        <v>155</v>
      </c>
      <c r="D87" s="134" t="s">
        <v>1114</v>
      </c>
      <c r="E87" s="20" t="s">
        <v>24</v>
      </c>
      <c r="F87" s="20" t="s">
        <v>24</v>
      </c>
      <c r="G87" s="20" t="s">
        <v>24</v>
      </c>
      <c r="H87" s="20" t="s">
        <v>156</v>
      </c>
      <c r="I87" s="20" t="s">
        <v>24</v>
      </c>
      <c r="J87" s="20" t="s">
        <v>93</v>
      </c>
    </row>
    <row r="88" spans="2:10" s="17" customFormat="1" ht="24" x14ac:dyDescent="0.25">
      <c r="B88" s="171"/>
      <c r="C88" s="19" t="s">
        <v>157</v>
      </c>
      <c r="D88" s="132" t="s">
        <v>158</v>
      </c>
      <c r="E88" s="20" t="s">
        <v>24</v>
      </c>
      <c r="F88" s="20" t="s">
        <v>24</v>
      </c>
      <c r="G88" s="20" t="s">
        <v>24</v>
      </c>
      <c r="H88" s="20" t="s">
        <v>159</v>
      </c>
      <c r="I88" s="20" t="s">
        <v>24</v>
      </c>
      <c r="J88" s="20" t="s">
        <v>24</v>
      </c>
    </row>
    <row r="89" spans="2:10" s="17" customFormat="1" ht="36" x14ac:dyDescent="0.25">
      <c r="B89" s="18" t="s">
        <v>160</v>
      </c>
      <c r="C89" s="19" t="s">
        <v>161</v>
      </c>
      <c r="D89" s="19" t="s">
        <v>162</v>
      </c>
      <c r="E89" s="20" t="s">
        <v>24</v>
      </c>
      <c r="F89" s="20" t="s">
        <v>24</v>
      </c>
      <c r="G89" s="20" t="s">
        <v>24</v>
      </c>
      <c r="H89" s="20" t="s">
        <v>163</v>
      </c>
      <c r="I89" s="20" t="s">
        <v>24</v>
      </c>
      <c r="J89" s="20">
        <v>8</v>
      </c>
    </row>
    <row r="90" spans="2:10" s="17" customFormat="1" ht="36" x14ac:dyDescent="0.25">
      <c r="B90" s="153" t="s">
        <v>164</v>
      </c>
      <c r="C90" s="19" t="s">
        <v>165</v>
      </c>
      <c r="D90" s="132" t="s">
        <v>166</v>
      </c>
      <c r="E90" s="20" t="s">
        <v>24</v>
      </c>
      <c r="F90" s="20" t="s">
        <v>24</v>
      </c>
      <c r="G90" s="20" t="s">
        <v>24</v>
      </c>
      <c r="H90" s="20" t="s">
        <v>167</v>
      </c>
      <c r="I90" s="20">
        <v>10</v>
      </c>
      <c r="J90" s="20">
        <v>16</v>
      </c>
    </row>
    <row r="91" spans="2:10" s="17" customFormat="1" ht="48" x14ac:dyDescent="0.25">
      <c r="B91" s="153"/>
      <c r="C91" s="19" t="s">
        <v>168</v>
      </c>
      <c r="D91" s="132" t="s">
        <v>166</v>
      </c>
      <c r="E91" s="20" t="s">
        <v>24</v>
      </c>
      <c r="F91" s="20" t="s">
        <v>24</v>
      </c>
      <c r="G91" s="20" t="s">
        <v>24</v>
      </c>
      <c r="H91" s="20" t="s">
        <v>169</v>
      </c>
      <c r="I91" s="20">
        <v>10</v>
      </c>
      <c r="J91" s="20">
        <v>16</v>
      </c>
    </row>
    <row r="92" spans="2:10" s="17" customFormat="1" ht="24" x14ac:dyDescent="0.25">
      <c r="B92" s="153"/>
      <c r="C92" s="19" t="s">
        <v>170</v>
      </c>
      <c r="D92" s="19" t="s">
        <v>171</v>
      </c>
      <c r="E92" s="20" t="s">
        <v>24</v>
      </c>
      <c r="F92" s="20" t="s">
        <v>24</v>
      </c>
      <c r="G92" s="20" t="s">
        <v>24</v>
      </c>
      <c r="H92" s="20" t="s">
        <v>172</v>
      </c>
      <c r="I92" s="20">
        <v>10</v>
      </c>
      <c r="J92" s="20">
        <v>16</v>
      </c>
    </row>
    <row r="93" spans="2:10" s="17" customFormat="1" ht="36" x14ac:dyDescent="0.25">
      <c r="B93" s="19" t="s">
        <v>173</v>
      </c>
      <c r="C93" s="19" t="s">
        <v>174</v>
      </c>
      <c r="D93" s="18" t="s">
        <v>175</v>
      </c>
      <c r="E93" s="20" t="s">
        <v>24</v>
      </c>
      <c r="F93" s="20" t="s">
        <v>24</v>
      </c>
      <c r="G93" s="20" t="s">
        <v>24</v>
      </c>
      <c r="H93" s="20" t="s">
        <v>176</v>
      </c>
      <c r="I93" s="20" t="s">
        <v>24</v>
      </c>
      <c r="J93" s="20">
        <v>16</v>
      </c>
    </row>
    <row r="94" spans="2:10" s="17" customFormat="1" ht="12" x14ac:dyDescent="0.25">
      <c r="B94" s="169" t="s">
        <v>177</v>
      </c>
      <c r="C94" s="19" t="s">
        <v>178</v>
      </c>
      <c r="D94" s="132" t="s">
        <v>158</v>
      </c>
      <c r="E94" s="20" t="s">
        <v>24</v>
      </c>
      <c r="F94" s="20" t="s">
        <v>24</v>
      </c>
      <c r="G94" s="20" t="s">
        <v>24</v>
      </c>
      <c r="H94" s="22" t="s">
        <v>179</v>
      </c>
      <c r="I94" s="20" t="s">
        <v>24</v>
      </c>
      <c r="J94" s="20" t="s">
        <v>180</v>
      </c>
    </row>
    <row r="95" spans="2:10" s="17" customFormat="1" ht="24" x14ac:dyDescent="0.25">
      <c r="B95" s="170"/>
      <c r="C95" s="19" t="s">
        <v>181</v>
      </c>
      <c r="D95" s="132" t="s">
        <v>158</v>
      </c>
      <c r="E95" s="20" t="s">
        <v>24</v>
      </c>
      <c r="F95" s="20" t="s">
        <v>24</v>
      </c>
      <c r="G95" s="20" t="s">
        <v>24</v>
      </c>
      <c r="H95" s="22" t="s">
        <v>182</v>
      </c>
      <c r="I95" s="20" t="s">
        <v>24</v>
      </c>
      <c r="J95" s="20" t="s">
        <v>180</v>
      </c>
    </row>
    <row r="96" spans="2:10" s="17" customFormat="1" ht="36" x14ac:dyDescent="0.25">
      <c r="B96" s="170"/>
      <c r="C96" s="19" t="s">
        <v>183</v>
      </c>
      <c r="D96" s="132" t="s">
        <v>158</v>
      </c>
      <c r="E96" s="20" t="s">
        <v>24</v>
      </c>
      <c r="F96" s="20" t="s">
        <v>24</v>
      </c>
      <c r="G96" s="20" t="s">
        <v>24</v>
      </c>
      <c r="H96" s="22" t="s">
        <v>184</v>
      </c>
      <c r="I96" s="20" t="s">
        <v>24</v>
      </c>
      <c r="J96" s="20" t="s">
        <v>180</v>
      </c>
    </row>
    <row r="97" spans="2:10" s="17" customFormat="1" ht="12" x14ac:dyDescent="0.25">
      <c r="B97" s="171"/>
      <c r="C97" s="19" t="s">
        <v>185</v>
      </c>
      <c r="D97" s="132" t="s">
        <v>158</v>
      </c>
      <c r="E97" s="20" t="s">
        <v>24</v>
      </c>
      <c r="F97" s="20" t="s">
        <v>24</v>
      </c>
      <c r="G97" s="20" t="s">
        <v>24</v>
      </c>
      <c r="H97" s="22" t="s">
        <v>186</v>
      </c>
      <c r="I97" s="20" t="s">
        <v>24</v>
      </c>
      <c r="J97" s="20" t="s">
        <v>180</v>
      </c>
    </row>
    <row r="98" spans="2:10" s="17" customFormat="1" ht="36" x14ac:dyDescent="0.25">
      <c r="B98" s="153" t="s">
        <v>187</v>
      </c>
      <c r="C98" s="18" t="s">
        <v>188</v>
      </c>
      <c r="D98" s="132" t="s">
        <v>189</v>
      </c>
      <c r="E98" s="20" t="s">
        <v>24</v>
      </c>
      <c r="F98" s="20" t="s">
        <v>24</v>
      </c>
      <c r="G98" s="20" t="s">
        <v>24</v>
      </c>
      <c r="H98" s="22" t="s">
        <v>24</v>
      </c>
      <c r="I98" s="20">
        <v>8</v>
      </c>
      <c r="J98" s="20" t="s">
        <v>24</v>
      </c>
    </row>
    <row r="99" spans="2:10" s="17" customFormat="1" ht="36" x14ac:dyDescent="0.25">
      <c r="B99" s="153"/>
      <c r="C99" s="18" t="s">
        <v>190</v>
      </c>
      <c r="D99" s="132" t="s">
        <v>189</v>
      </c>
      <c r="E99" s="20" t="s">
        <v>24</v>
      </c>
      <c r="F99" s="20" t="s">
        <v>24</v>
      </c>
      <c r="G99" s="20" t="s">
        <v>24</v>
      </c>
      <c r="H99" s="22" t="s">
        <v>24</v>
      </c>
      <c r="I99" s="20">
        <v>8</v>
      </c>
      <c r="J99" s="20" t="s">
        <v>24</v>
      </c>
    </row>
    <row r="100" spans="2:10" s="17" customFormat="1" ht="60" x14ac:dyDescent="0.25">
      <c r="B100" s="19" t="s">
        <v>191</v>
      </c>
      <c r="C100" s="23" t="s">
        <v>192</v>
      </c>
      <c r="D100" s="132" t="s">
        <v>193</v>
      </c>
      <c r="E100" s="20" t="s">
        <v>24</v>
      </c>
      <c r="F100" s="20" t="s">
        <v>24</v>
      </c>
      <c r="G100" s="20" t="s">
        <v>24</v>
      </c>
      <c r="H100" s="24" t="s">
        <v>194</v>
      </c>
      <c r="I100" s="20">
        <v>3</v>
      </c>
      <c r="J100" s="20">
        <v>8</v>
      </c>
    </row>
    <row r="101" spans="2:10" s="17" customFormat="1" ht="36" x14ac:dyDescent="0.25">
      <c r="B101" s="19" t="s">
        <v>195</v>
      </c>
      <c r="C101" s="23" t="s">
        <v>196</v>
      </c>
      <c r="D101" s="132" t="s">
        <v>193</v>
      </c>
      <c r="E101" s="20" t="s">
        <v>24</v>
      </c>
      <c r="F101" s="20" t="s">
        <v>24</v>
      </c>
      <c r="G101" s="20" t="s">
        <v>24</v>
      </c>
      <c r="H101" s="24" t="s">
        <v>24</v>
      </c>
      <c r="I101" s="20">
        <v>5</v>
      </c>
      <c r="J101" s="20" t="s">
        <v>128</v>
      </c>
    </row>
    <row r="102" spans="2:10" s="17" customFormat="1" ht="60" x14ac:dyDescent="0.25">
      <c r="B102" s="19" t="s">
        <v>197</v>
      </c>
      <c r="C102" s="23" t="s">
        <v>198</v>
      </c>
      <c r="D102" s="132" t="s">
        <v>193</v>
      </c>
      <c r="E102" s="20" t="s">
        <v>24</v>
      </c>
      <c r="F102" s="20" t="s">
        <v>24</v>
      </c>
      <c r="G102" s="20" t="s">
        <v>24</v>
      </c>
      <c r="H102" s="24" t="s">
        <v>199</v>
      </c>
      <c r="I102" s="20">
        <v>4</v>
      </c>
      <c r="J102" s="20">
        <v>8</v>
      </c>
    </row>
    <row r="103" spans="2:10" s="17" customFormat="1" ht="36" x14ac:dyDescent="0.25">
      <c r="B103" s="153" t="s">
        <v>200</v>
      </c>
      <c r="C103" s="19" t="s">
        <v>201</v>
      </c>
      <c r="D103" s="132" t="s">
        <v>189</v>
      </c>
      <c r="E103" s="20" t="s">
        <v>24</v>
      </c>
      <c r="F103" s="20" t="s">
        <v>24</v>
      </c>
      <c r="G103" s="20" t="s">
        <v>24</v>
      </c>
      <c r="H103" s="20" t="s">
        <v>202</v>
      </c>
      <c r="I103" s="20">
        <v>2</v>
      </c>
      <c r="J103" s="20" t="s">
        <v>203</v>
      </c>
    </row>
    <row r="104" spans="2:10" s="17" customFormat="1" ht="36" x14ac:dyDescent="0.25">
      <c r="B104" s="153"/>
      <c r="C104" s="19" t="s">
        <v>204</v>
      </c>
      <c r="D104" s="132" t="s">
        <v>189</v>
      </c>
      <c r="E104" s="20" t="s">
        <v>24</v>
      </c>
      <c r="F104" s="20" t="s">
        <v>24</v>
      </c>
      <c r="G104" s="20" t="s">
        <v>24</v>
      </c>
      <c r="H104" s="20" t="s">
        <v>205</v>
      </c>
      <c r="I104" s="20">
        <v>2</v>
      </c>
      <c r="J104" s="20" t="s">
        <v>203</v>
      </c>
    </row>
    <row r="105" spans="2:10" s="17" customFormat="1" ht="36" x14ac:dyDescent="0.25">
      <c r="B105" s="18" t="s">
        <v>206</v>
      </c>
      <c r="C105" s="19" t="s">
        <v>207</v>
      </c>
      <c r="D105" s="19" t="s">
        <v>208</v>
      </c>
      <c r="E105" s="20" t="s">
        <v>24</v>
      </c>
      <c r="F105" s="20" t="s">
        <v>24</v>
      </c>
      <c r="G105" s="20" t="s">
        <v>24</v>
      </c>
      <c r="H105" s="20" t="s">
        <v>209</v>
      </c>
      <c r="I105" s="20">
        <v>10</v>
      </c>
      <c r="J105" s="20">
        <v>16</v>
      </c>
    </row>
    <row r="106" spans="2:10" s="17" customFormat="1" ht="108" x14ac:dyDescent="0.25">
      <c r="B106" s="169" t="s">
        <v>10</v>
      </c>
      <c r="C106" s="19" t="s">
        <v>210</v>
      </c>
      <c r="D106" s="65" t="s">
        <v>211</v>
      </c>
      <c r="E106" s="20" t="s">
        <v>24</v>
      </c>
      <c r="F106" s="20" t="s">
        <v>24</v>
      </c>
      <c r="G106" s="20" t="s">
        <v>24</v>
      </c>
      <c r="H106" s="20" t="s">
        <v>212</v>
      </c>
      <c r="I106" s="20" t="s">
        <v>24</v>
      </c>
      <c r="J106" s="20" t="s">
        <v>24</v>
      </c>
    </row>
    <row r="107" spans="2:10" s="17" customFormat="1" ht="96" x14ac:dyDescent="0.25">
      <c r="B107" s="170"/>
      <c r="C107" s="19" t="s">
        <v>213</v>
      </c>
      <c r="D107" s="19" t="s">
        <v>214</v>
      </c>
      <c r="E107" s="20" t="s">
        <v>24</v>
      </c>
      <c r="F107" s="20" t="s">
        <v>24</v>
      </c>
      <c r="G107" s="20" t="s">
        <v>24</v>
      </c>
      <c r="H107" s="20" t="s">
        <v>215</v>
      </c>
      <c r="I107" s="20" t="s">
        <v>24</v>
      </c>
      <c r="J107" s="20" t="s">
        <v>24</v>
      </c>
    </row>
    <row r="108" spans="2:10" s="17" customFormat="1" ht="120" x14ac:dyDescent="0.25">
      <c r="B108" s="171"/>
      <c r="C108" s="19" t="s">
        <v>216</v>
      </c>
      <c r="D108" s="19" t="s">
        <v>24</v>
      </c>
      <c r="E108" s="18" t="s">
        <v>147</v>
      </c>
      <c r="F108" s="18" t="s">
        <v>148</v>
      </c>
      <c r="G108" s="18" t="s">
        <v>217</v>
      </c>
      <c r="H108" s="20" t="s">
        <v>218</v>
      </c>
      <c r="I108" s="20" t="s">
        <v>24</v>
      </c>
      <c r="J108" s="20" t="s">
        <v>24</v>
      </c>
    </row>
    <row r="109" spans="2:10" s="17" customFormat="1" ht="12" x14ac:dyDescent="0.25">
      <c r="B109" s="154" t="s">
        <v>219</v>
      </c>
      <c r="C109" s="154"/>
      <c r="D109" s="154"/>
      <c r="E109" s="154"/>
      <c r="F109" s="154"/>
      <c r="G109" s="154"/>
      <c r="H109" s="154"/>
      <c r="I109" s="154"/>
      <c r="J109" s="154"/>
    </row>
    <row r="110" spans="2:10" s="17" customFormat="1" ht="24" x14ac:dyDescent="0.25">
      <c r="B110" s="19" t="s">
        <v>1108</v>
      </c>
      <c r="C110" s="19" t="s">
        <v>74</v>
      </c>
      <c r="D110" s="65" t="s">
        <v>220</v>
      </c>
      <c r="E110" s="20" t="s">
        <v>24</v>
      </c>
      <c r="F110" s="20" t="s">
        <v>24</v>
      </c>
      <c r="G110" s="20" t="s">
        <v>24</v>
      </c>
      <c r="H110" s="20" t="s">
        <v>221</v>
      </c>
      <c r="I110" s="20" t="s">
        <v>24</v>
      </c>
      <c r="J110" s="20" t="s">
        <v>24</v>
      </c>
    </row>
    <row r="111" spans="2:10" s="17" customFormat="1" ht="36" x14ac:dyDescent="0.25">
      <c r="B111" s="19" t="s">
        <v>77</v>
      </c>
      <c r="C111" s="19" t="s">
        <v>222</v>
      </c>
      <c r="D111" s="65" t="s">
        <v>220</v>
      </c>
      <c r="E111" s="20" t="s">
        <v>24</v>
      </c>
      <c r="F111" s="20" t="s">
        <v>24</v>
      </c>
      <c r="G111" s="20" t="s">
        <v>24</v>
      </c>
      <c r="H111" s="20" t="s">
        <v>156</v>
      </c>
      <c r="I111" s="20" t="s">
        <v>24</v>
      </c>
      <c r="J111" s="20" t="s">
        <v>24</v>
      </c>
    </row>
    <row r="112" spans="2:10" s="17" customFormat="1" ht="48" x14ac:dyDescent="0.25">
      <c r="B112" s="153" t="s">
        <v>223</v>
      </c>
      <c r="C112" s="19" t="s">
        <v>224</v>
      </c>
      <c r="D112" s="19" t="s">
        <v>225</v>
      </c>
      <c r="E112" s="20" t="s">
        <v>24</v>
      </c>
      <c r="F112" s="20" t="s">
        <v>24</v>
      </c>
      <c r="G112" s="20" t="s">
        <v>24</v>
      </c>
      <c r="H112" s="20" t="s">
        <v>24</v>
      </c>
      <c r="I112" s="20">
        <v>6</v>
      </c>
      <c r="J112" s="20" t="s">
        <v>226</v>
      </c>
    </row>
    <row r="113" spans="2:10" s="17" customFormat="1" ht="36" x14ac:dyDescent="0.25">
      <c r="B113" s="153"/>
      <c r="C113" s="19" t="s">
        <v>227</v>
      </c>
      <c r="D113" s="65" t="s">
        <v>228</v>
      </c>
      <c r="E113" s="20" t="s">
        <v>24</v>
      </c>
      <c r="F113" s="20" t="s">
        <v>24</v>
      </c>
      <c r="G113" s="20" t="s">
        <v>24</v>
      </c>
      <c r="H113" s="20" t="s">
        <v>229</v>
      </c>
      <c r="I113" s="20">
        <v>6</v>
      </c>
      <c r="J113" s="20">
        <v>8</v>
      </c>
    </row>
    <row r="114" spans="2:10" s="17" customFormat="1" ht="24" x14ac:dyDescent="0.25">
      <c r="B114" s="153" t="s">
        <v>230</v>
      </c>
      <c r="C114" s="19" t="s">
        <v>231</v>
      </c>
      <c r="D114" s="65" t="s">
        <v>228</v>
      </c>
      <c r="E114" s="20" t="s">
        <v>24</v>
      </c>
      <c r="F114" s="20" t="s">
        <v>24</v>
      </c>
      <c r="G114" s="20" t="s">
        <v>24</v>
      </c>
      <c r="H114" s="20" t="s">
        <v>232</v>
      </c>
      <c r="I114" s="20">
        <v>6</v>
      </c>
      <c r="J114" s="20" t="s">
        <v>233</v>
      </c>
    </row>
    <row r="115" spans="2:10" s="17" customFormat="1" ht="60" x14ac:dyDescent="0.25">
      <c r="B115" s="153"/>
      <c r="C115" s="19" t="s">
        <v>234</v>
      </c>
      <c r="D115" s="65" t="s">
        <v>220</v>
      </c>
      <c r="E115" s="20" t="s">
        <v>24</v>
      </c>
      <c r="F115" s="20" t="s">
        <v>24</v>
      </c>
      <c r="G115" s="20" t="s">
        <v>24</v>
      </c>
      <c r="H115" s="20" t="s">
        <v>235</v>
      </c>
      <c r="I115" s="20" t="s">
        <v>24</v>
      </c>
      <c r="J115" s="20" t="s">
        <v>236</v>
      </c>
    </row>
    <row r="116" spans="2:10" s="17" customFormat="1" ht="24" x14ac:dyDescent="0.25">
      <c r="B116" s="153"/>
      <c r="C116" s="19" t="s">
        <v>237</v>
      </c>
      <c r="D116" s="65" t="s">
        <v>238</v>
      </c>
      <c r="E116" s="20" t="s">
        <v>24</v>
      </c>
      <c r="F116" s="20" t="s">
        <v>24</v>
      </c>
      <c r="G116" s="20" t="s">
        <v>24</v>
      </c>
      <c r="H116" s="20" t="s">
        <v>239</v>
      </c>
      <c r="I116" s="20">
        <v>6</v>
      </c>
      <c r="J116" s="20" t="s">
        <v>240</v>
      </c>
    </row>
    <row r="117" spans="2:10" s="17" customFormat="1" ht="36" x14ac:dyDescent="0.25">
      <c r="B117" s="18" t="s">
        <v>241</v>
      </c>
      <c r="C117" s="19" t="s">
        <v>242</v>
      </c>
      <c r="D117" s="65" t="s">
        <v>243</v>
      </c>
      <c r="E117" s="20" t="s">
        <v>24</v>
      </c>
      <c r="F117" s="20" t="s">
        <v>24</v>
      </c>
      <c r="G117" s="20" t="s">
        <v>24</v>
      </c>
      <c r="H117" s="20" t="s">
        <v>244</v>
      </c>
      <c r="I117" s="20">
        <v>3</v>
      </c>
      <c r="J117" s="20">
        <v>8</v>
      </c>
    </row>
    <row r="118" spans="2:10" s="17" customFormat="1" ht="36" x14ac:dyDescent="0.25">
      <c r="B118" s="153" t="s">
        <v>245</v>
      </c>
      <c r="C118" s="19" t="s">
        <v>246</v>
      </c>
      <c r="D118" s="65" t="s">
        <v>247</v>
      </c>
      <c r="E118" s="20" t="s">
        <v>24</v>
      </c>
      <c r="F118" s="20" t="s">
        <v>24</v>
      </c>
      <c r="G118" s="20" t="s">
        <v>24</v>
      </c>
      <c r="H118" s="20" t="s">
        <v>248</v>
      </c>
      <c r="I118" s="20">
        <v>6</v>
      </c>
      <c r="J118" s="20" t="s">
        <v>249</v>
      </c>
    </row>
    <row r="119" spans="2:10" s="17" customFormat="1" ht="60" x14ac:dyDescent="0.25">
      <c r="B119" s="153"/>
      <c r="C119" s="19" t="s">
        <v>250</v>
      </c>
      <c r="D119" s="65" t="s">
        <v>220</v>
      </c>
      <c r="E119" s="20" t="s">
        <v>24</v>
      </c>
      <c r="F119" s="20" t="s">
        <v>24</v>
      </c>
      <c r="G119" s="20" t="s">
        <v>24</v>
      </c>
      <c r="H119" s="20" t="s">
        <v>251</v>
      </c>
      <c r="I119" s="20" t="s">
        <v>24</v>
      </c>
      <c r="J119" s="20">
        <v>8</v>
      </c>
    </row>
    <row r="120" spans="2:10" s="17" customFormat="1" ht="60" x14ac:dyDescent="0.25">
      <c r="B120" s="153"/>
      <c r="C120" s="19" t="s">
        <v>252</v>
      </c>
      <c r="D120" s="65" t="s">
        <v>253</v>
      </c>
      <c r="E120" s="20" t="s">
        <v>24</v>
      </c>
      <c r="F120" s="20" t="s">
        <v>24</v>
      </c>
      <c r="G120" s="20" t="s">
        <v>24</v>
      </c>
      <c r="H120" s="20" t="s">
        <v>24</v>
      </c>
      <c r="I120" s="20">
        <v>6</v>
      </c>
      <c r="J120" s="20" t="s">
        <v>233</v>
      </c>
    </row>
    <row r="121" spans="2:10" s="17" customFormat="1" ht="12" x14ac:dyDescent="0.25">
      <c r="B121" s="154" t="s">
        <v>254</v>
      </c>
      <c r="C121" s="154"/>
      <c r="D121" s="154"/>
      <c r="E121" s="154"/>
      <c r="F121" s="154"/>
      <c r="G121" s="154"/>
      <c r="H121" s="154"/>
      <c r="I121" s="154"/>
      <c r="J121" s="154"/>
    </row>
    <row r="122" spans="2:10" s="17" customFormat="1" ht="24" x14ac:dyDescent="0.25">
      <c r="B122" s="19" t="s">
        <v>1108</v>
      </c>
      <c r="C122" s="19" t="s">
        <v>74</v>
      </c>
      <c r="D122" s="65" t="s">
        <v>220</v>
      </c>
      <c r="E122" s="20" t="s">
        <v>24</v>
      </c>
      <c r="F122" s="20" t="s">
        <v>24</v>
      </c>
      <c r="G122" s="20" t="s">
        <v>24</v>
      </c>
      <c r="H122" s="20" t="s">
        <v>255</v>
      </c>
      <c r="I122" s="20" t="s">
        <v>24</v>
      </c>
      <c r="J122" s="20" t="s">
        <v>24</v>
      </c>
    </row>
    <row r="123" spans="2:10" s="17" customFormat="1" ht="24" x14ac:dyDescent="0.25">
      <c r="B123" s="153" t="s">
        <v>256</v>
      </c>
      <c r="C123" s="19" t="s">
        <v>257</v>
      </c>
      <c r="D123" s="65" t="s">
        <v>238</v>
      </c>
      <c r="E123" s="20" t="s">
        <v>24</v>
      </c>
      <c r="F123" s="20" t="s">
        <v>24</v>
      </c>
      <c r="G123" s="20" t="s">
        <v>24</v>
      </c>
      <c r="H123" s="20" t="s">
        <v>258</v>
      </c>
      <c r="I123" s="20">
        <v>6</v>
      </c>
      <c r="J123" s="20" t="s">
        <v>240</v>
      </c>
    </row>
    <row r="124" spans="2:10" s="17" customFormat="1" ht="48" x14ac:dyDescent="0.25">
      <c r="B124" s="153"/>
      <c r="C124" s="19" t="s">
        <v>259</v>
      </c>
      <c r="D124" s="65" t="s">
        <v>238</v>
      </c>
      <c r="E124" s="20" t="s">
        <v>24</v>
      </c>
      <c r="F124" s="20" t="s">
        <v>24</v>
      </c>
      <c r="G124" s="20" t="s">
        <v>24</v>
      </c>
      <c r="H124" s="20" t="s">
        <v>260</v>
      </c>
      <c r="I124" s="20">
        <v>6</v>
      </c>
      <c r="J124" s="20" t="s">
        <v>233</v>
      </c>
    </row>
    <row r="125" spans="2:10" s="17" customFormat="1" ht="36" x14ac:dyDescent="0.25">
      <c r="B125" s="19" t="s">
        <v>261</v>
      </c>
      <c r="C125" s="19" t="s">
        <v>262</v>
      </c>
      <c r="D125" s="19" t="s">
        <v>263</v>
      </c>
      <c r="E125" s="20" t="s">
        <v>24</v>
      </c>
      <c r="F125" s="20" t="s">
        <v>24</v>
      </c>
      <c r="G125" s="20" t="s">
        <v>24</v>
      </c>
      <c r="H125" s="20" t="s">
        <v>264</v>
      </c>
      <c r="I125" s="20">
        <v>6</v>
      </c>
      <c r="J125" s="20" t="s">
        <v>240</v>
      </c>
    </row>
    <row r="126" spans="2:10" s="17" customFormat="1" ht="12" x14ac:dyDescent="0.25">
      <c r="B126" s="154" t="s">
        <v>265</v>
      </c>
      <c r="C126" s="154"/>
      <c r="D126" s="154"/>
      <c r="E126" s="154"/>
      <c r="F126" s="154"/>
      <c r="G126" s="154"/>
      <c r="H126" s="154"/>
      <c r="I126" s="154"/>
      <c r="J126" s="154"/>
    </row>
    <row r="127" spans="2:10" s="17" customFormat="1" ht="60" x14ac:dyDescent="0.25">
      <c r="B127" s="19" t="s">
        <v>1108</v>
      </c>
      <c r="C127" s="19" t="s">
        <v>74</v>
      </c>
      <c r="D127" s="132" t="s">
        <v>266</v>
      </c>
      <c r="E127" s="20" t="s">
        <v>24</v>
      </c>
      <c r="F127" s="20" t="s">
        <v>24</v>
      </c>
      <c r="G127" s="20" t="s">
        <v>24</v>
      </c>
      <c r="H127" s="20" t="s">
        <v>267</v>
      </c>
      <c r="I127" s="20" t="s">
        <v>24</v>
      </c>
      <c r="J127" s="20" t="s">
        <v>24</v>
      </c>
    </row>
    <row r="128" spans="2:10" s="17" customFormat="1" ht="24" x14ac:dyDescent="0.25">
      <c r="B128" s="153" t="s">
        <v>268</v>
      </c>
      <c r="C128" s="19" t="s">
        <v>269</v>
      </c>
      <c r="D128" s="132" t="s">
        <v>270</v>
      </c>
      <c r="E128" s="20" t="s">
        <v>24</v>
      </c>
      <c r="F128" s="20" t="s">
        <v>24</v>
      </c>
      <c r="G128" s="20" t="s">
        <v>24</v>
      </c>
      <c r="H128" s="20" t="s">
        <v>271</v>
      </c>
      <c r="I128" s="20">
        <v>8</v>
      </c>
      <c r="J128" s="20" t="s">
        <v>272</v>
      </c>
    </row>
    <row r="129" spans="2:10" s="17" customFormat="1" ht="24" x14ac:dyDescent="0.25">
      <c r="B129" s="153"/>
      <c r="C129" s="19" t="s">
        <v>273</v>
      </c>
      <c r="D129" s="132" t="s">
        <v>270</v>
      </c>
      <c r="E129" s="20" t="s">
        <v>24</v>
      </c>
      <c r="F129" s="20" t="s">
        <v>24</v>
      </c>
      <c r="G129" s="20" t="s">
        <v>24</v>
      </c>
      <c r="H129" s="20" t="s">
        <v>274</v>
      </c>
      <c r="I129" s="20">
        <v>8</v>
      </c>
      <c r="J129" s="20">
        <v>6</v>
      </c>
    </row>
    <row r="130" spans="2:10" s="17" customFormat="1" ht="12" x14ac:dyDescent="0.25">
      <c r="B130" s="153"/>
      <c r="C130" s="19" t="s">
        <v>275</v>
      </c>
      <c r="D130" s="132" t="s">
        <v>270</v>
      </c>
      <c r="E130" s="20" t="s">
        <v>24</v>
      </c>
      <c r="F130" s="20" t="s">
        <v>24</v>
      </c>
      <c r="G130" s="20" t="s">
        <v>24</v>
      </c>
      <c r="H130" s="20" t="s">
        <v>276</v>
      </c>
      <c r="I130" s="20" t="s">
        <v>85</v>
      </c>
      <c r="J130" s="20">
        <v>6</v>
      </c>
    </row>
    <row r="131" spans="2:10" s="17" customFormat="1" ht="12" x14ac:dyDescent="0.25">
      <c r="B131" s="153"/>
      <c r="C131" s="19" t="s">
        <v>277</v>
      </c>
      <c r="D131" s="132" t="s">
        <v>270</v>
      </c>
      <c r="E131" s="20" t="s">
        <v>24</v>
      </c>
      <c r="F131" s="20" t="s">
        <v>24</v>
      </c>
      <c r="G131" s="20" t="s">
        <v>24</v>
      </c>
      <c r="H131" s="20" t="s">
        <v>278</v>
      </c>
      <c r="I131" s="20" t="s">
        <v>85</v>
      </c>
      <c r="J131" s="20">
        <v>6</v>
      </c>
    </row>
    <row r="132" spans="2:10" s="17" customFormat="1" ht="12" x14ac:dyDescent="0.25">
      <c r="B132" s="153"/>
      <c r="C132" s="19" t="s">
        <v>279</v>
      </c>
      <c r="D132" s="132" t="s">
        <v>270</v>
      </c>
      <c r="E132" s="20" t="s">
        <v>24</v>
      </c>
      <c r="F132" s="20" t="s">
        <v>24</v>
      </c>
      <c r="G132" s="20" t="s">
        <v>24</v>
      </c>
      <c r="H132" s="20" t="s">
        <v>280</v>
      </c>
      <c r="I132" s="20">
        <v>8</v>
      </c>
      <c r="J132" s="20">
        <v>6</v>
      </c>
    </row>
    <row r="133" spans="2:10" s="17" customFormat="1" ht="84" x14ac:dyDescent="0.25">
      <c r="B133" s="153" t="s">
        <v>281</v>
      </c>
      <c r="C133" s="19" t="s">
        <v>282</v>
      </c>
      <c r="D133" s="132" t="s">
        <v>283</v>
      </c>
      <c r="E133" s="20" t="s">
        <v>24</v>
      </c>
      <c r="F133" s="20" t="s">
        <v>24</v>
      </c>
      <c r="G133" s="20" t="s">
        <v>24</v>
      </c>
      <c r="H133" s="20" t="s">
        <v>284</v>
      </c>
      <c r="I133" s="20">
        <v>8</v>
      </c>
      <c r="J133" s="20" t="s">
        <v>285</v>
      </c>
    </row>
    <row r="134" spans="2:10" s="17" customFormat="1" ht="36" x14ac:dyDescent="0.25">
      <c r="B134" s="153"/>
      <c r="C134" s="19" t="s">
        <v>286</v>
      </c>
      <c r="D134" s="132" t="s">
        <v>283</v>
      </c>
      <c r="E134" s="20" t="s">
        <v>24</v>
      </c>
      <c r="F134" s="20" t="s">
        <v>24</v>
      </c>
      <c r="G134" s="20" t="s">
        <v>24</v>
      </c>
      <c r="H134" s="20" t="s">
        <v>287</v>
      </c>
      <c r="I134" s="20">
        <v>8</v>
      </c>
      <c r="J134" s="20" t="s">
        <v>285</v>
      </c>
    </row>
    <row r="135" spans="2:10" s="17" customFormat="1" ht="108" x14ac:dyDescent="0.25">
      <c r="B135" s="153"/>
      <c r="C135" s="19" t="s">
        <v>288</v>
      </c>
      <c r="D135" s="19" t="s">
        <v>24</v>
      </c>
      <c r="E135" s="18" t="s">
        <v>147</v>
      </c>
      <c r="F135" s="18" t="s">
        <v>148</v>
      </c>
      <c r="G135" s="18" t="s">
        <v>1109</v>
      </c>
      <c r="H135" s="20" t="s">
        <v>289</v>
      </c>
      <c r="I135" s="20">
        <v>8</v>
      </c>
      <c r="J135" s="20" t="s">
        <v>285</v>
      </c>
    </row>
    <row r="136" spans="2:10" s="17" customFormat="1" ht="60" x14ac:dyDescent="0.25">
      <c r="B136" s="153"/>
      <c r="C136" s="19" t="s">
        <v>290</v>
      </c>
      <c r="D136" s="132" t="s">
        <v>283</v>
      </c>
      <c r="E136" s="20" t="s">
        <v>24</v>
      </c>
      <c r="F136" s="20" t="s">
        <v>24</v>
      </c>
      <c r="G136" s="20" t="s">
        <v>24</v>
      </c>
      <c r="H136" s="20" t="s">
        <v>291</v>
      </c>
      <c r="I136" s="20">
        <v>8</v>
      </c>
      <c r="J136" s="20" t="s">
        <v>285</v>
      </c>
    </row>
    <row r="137" spans="2:10" s="17" customFormat="1" ht="36" x14ac:dyDescent="0.25">
      <c r="B137" s="18" t="s">
        <v>94</v>
      </c>
      <c r="C137" s="19" t="s">
        <v>292</v>
      </c>
      <c r="D137" s="132" t="s">
        <v>293</v>
      </c>
      <c r="E137" s="20" t="s">
        <v>24</v>
      </c>
      <c r="F137" s="20" t="s">
        <v>24</v>
      </c>
      <c r="G137" s="20" t="s">
        <v>24</v>
      </c>
      <c r="H137" s="20" t="s">
        <v>294</v>
      </c>
      <c r="I137" s="20" t="s">
        <v>85</v>
      </c>
      <c r="J137" s="20" t="s">
        <v>295</v>
      </c>
    </row>
    <row r="138" spans="2:10" s="17" customFormat="1" ht="36" x14ac:dyDescent="0.25">
      <c r="B138" s="19" t="s">
        <v>296</v>
      </c>
      <c r="C138" s="19" t="s">
        <v>297</v>
      </c>
      <c r="D138" s="132" t="s">
        <v>270</v>
      </c>
      <c r="E138" s="20" t="s">
        <v>24</v>
      </c>
      <c r="F138" s="20" t="s">
        <v>24</v>
      </c>
      <c r="G138" s="20" t="s">
        <v>24</v>
      </c>
      <c r="H138" s="20" t="s">
        <v>298</v>
      </c>
      <c r="I138" s="20" t="s">
        <v>85</v>
      </c>
      <c r="J138" s="20" t="s">
        <v>285</v>
      </c>
    </row>
    <row r="139" spans="2:10" s="17" customFormat="1" ht="36" x14ac:dyDescent="0.25">
      <c r="B139" s="153" t="s">
        <v>299</v>
      </c>
      <c r="C139" s="19" t="s">
        <v>300</v>
      </c>
      <c r="D139" s="132" t="s">
        <v>301</v>
      </c>
      <c r="E139" s="20" t="s">
        <v>24</v>
      </c>
      <c r="F139" s="20" t="s">
        <v>24</v>
      </c>
      <c r="G139" s="20" t="s">
        <v>24</v>
      </c>
      <c r="H139" s="20" t="s">
        <v>302</v>
      </c>
      <c r="I139" s="20">
        <v>8</v>
      </c>
      <c r="J139" s="20" t="s">
        <v>303</v>
      </c>
    </row>
    <row r="140" spans="2:10" s="17" customFormat="1" ht="36" x14ac:dyDescent="0.25">
      <c r="B140" s="153"/>
      <c r="C140" s="19" t="s">
        <v>304</v>
      </c>
      <c r="D140" s="132" t="s">
        <v>301</v>
      </c>
      <c r="E140" s="20" t="s">
        <v>24</v>
      </c>
      <c r="F140" s="20" t="s">
        <v>24</v>
      </c>
      <c r="G140" s="20" t="s">
        <v>24</v>
      </c>
      <c r="H140" s="20" t="s">
        <v>305</v>
      </c>
      <c r="I140" s="20">
        <v>8</v>
      </c>
      <c r="J140" s="20" t="s">
        <v>303</v>
      </c>
    </row>
    <row r="141" spans="2:10" s="17" customFormat="1" ht="12" x14ac:dyDescent="0.25">
      <c r="B141" s="153"/>
      <c r="C141" s="19" t="s">
        <v>306</v>
      </c>
      <c r="D141" s="132" t="s">
        <v>301</v>
      </c>
      <c r="E141" s="20" t="s">
        <v>24</v>
      </c>
      <c r="F141" s="20" t="s">
        <v>24</v>
      </c>
      <c r="G141" s="20" t="s">
        <v>24</v>
      </c>
      <c r="H141" s="20" t="s">
        <v>307</v>
      </c>
      <c r="I141" s="20">
        <v>8</v>
      </c>
      <c r="J141" s="20" t="s">
        <v>308</v>
      </c>
    </row>
    <row r="142" spans="2:10" s="17" customFormat="1" ht="24" x14ac:dyDescent="0.25">
      <c r="B142" s="153"/>
      <c r="C142" s="19" t="s">
        <v>309</v>
      </c>
      <c r="D142" s="132" t="s">
        <v>301</v>
      </c>
      <c r="E142" s="20" t="s">
        <v>24</v>
      </c>
      <c r="F142" s="20" t="s">
        <v>24</v>
      </c>
      <c r="G142" s="20" t="s">
        <v>24</v>
      </c>
      <c r="H142" s="20" t="s">
        <v>310</v>
      </c>
      <c r="I142" s="20">
        <v>8</v>
      </c>
      <c r="J142" s="20" t="s">
        <v>308</v>
      </c>
    </row>
    <row r="143" spans="2:10" s="17" customFormat="1" ht="24" x14ac:dyDescent="0.25">
      <c r="B143" s="153"/>
      <c r="C143" s="19" t="s">
        <v>311</v>
      </c>
      <c r="D143" s="132" t="s">
        <v>301</v>
      </c>
      <c r="E143" s="20" t="s">
        <v>24</v>
      </c>
      <c r="F143" s="20" t="s">
        <v>24</v>
      </c>
      <c r="G143" s="20" t="s">
        <v>24</v>
      </c>
      <c r="H143" s="20" t="s">
        <v>312</v>
      </c>
      <c r="I143" s="20">
        <v>8</v>
      </c>
      <c r="J143" s="20" t="s">
        <v>308</v>
      </c>
    </row>
    <row r="144" spans="2:10" s="17" customFormat="1" ht="12" x14ac:dyDescent="0.25">
      <c r="B144" s="154" t="s">
        <v>313</v>
      </c>
      <c r="C144" s="154"/>
      <c r="D144" s="154"/>
      <c r="E144" s="154"/>
      <c r="F144" s="154"/>
      <c r="G144" s="154"/>
      <c r="H144" s="154"/>
      <c r="I144" s="154"/>
      <c r="J144" s="154"/>
    </row>
    <row r="145" spans="2:10" s="17" customFormat="1" ht="36" x14ac:dyDescent="0.25">
      <c r="B145" s="19" t="s">
        <v>1108</v>
      </c>
      <c r="C145" s="19" t="s">
        <v>74</v>
      </c>
      <c r="D145" s="65" t="s">
        <v>314</v>
      </c>
      <c r="E145" s="20" t="s">
        <v>24</v>
      </c>
      <c r="F145" s="20" t="s">
        <v>24</v>
      </c>
      <c r="G145" s="20" t="s">
        <v>24</v>
      </c>
      <c r="H145" s="20" t="s">
        <v>315</v>
      </c>
      <c r="I145" s="20" t="s">
        <v>24</v>
      </c>
      <c r="J145" s="20" t="s">
        <v>24</v>
      </c>
    </row>
    <row r="146" spans="2:10" s="17" customFormat="1" ht="24" x14ac:dyDescent="0.25">
      <c r="B146" s="153" t="s">
        <v>316</v>
      </c>
      <c r="C146" s="19" t="s">
        <v>317</v>
      </c>
      <c r="D146" s="65" t="s">
        <v>318</v>
      </c>
      <c r="E146" s="20" t="s">
        <v>24</v>
      </c>
      <c r="F146" s="20" t="s">
        <v>24</v>
      </c>
      <c r="G146" s="20" t="s">
        <v>24</v>
      </c>
      <c r="H146" s="20" t="s">
        <v>319</v>
      </c>
      <c r="I146" s="20" t="s">
        <v>24</v>
      </c>
      <c r="J146" s="20" t="s">
        <v>320</v>
      </c>
    </row>
    <row r="147" spans="2:10" s="17" customFormat="1" ht="24" x14ac:dyDescent="0.25">
      <c r="B147" s="153"/>
      <c r="C147" s="19" t="s">
        <v>321</v>
      </c>
      <c r="D147" s="65" t="s">
        <v>318</v>
      </c>
      <c r="E147" s="20" t="s">
        <v>24</v>
      </c>
      <c r="F147" s="20" t="s">
        <v>24</v>
      </c>
      <c r="G147" s="20" t="s">
        <v>24</v>
      </c>
      <c r="H147" s="20" t="s">
        <v>322</v>
      </c>
      <c r="I147" s="20" t="s">
        <v>24</v>
      </c>
      <c r="J147" s="20" t="s">
        <v>323</v>
      </c>
    </row>
    <row r="148" spans="2:10" s="17" customFormat="1" ht="36" x14ac:dyDescent="0.25">
      <c r="B148" s="19" t="s">
        <v>324</v>
      </c>
      <c r="C148" s="19" t="s">
        <v>325</v>
      </c>
      <c r="D148" s="65" t="s">
        <v>326</v>
      </c>
      <c r="E148" s="20" t="s">
        <v>24</v>
      </c>
      <c r="F148" s="20" t="s">
        <v>24</v>
      </c>
      <c r="G148" s="20" t="s">
        <v>24</v>
      </c>
      <c r="H148" s="20" t="s">
        <v>327</v>
      </c>
      <c r="I148" s="20">
        <v>1</v>
      </c>
      <c r="J148" s="20">
        <v>2</v>
      </c>
    </row>
    <row r="149" spans="2:10" s="17" customFormat="1" ht="60" x14ac:dyDescent="0.25">
      <c r="B149" s="153" t="s">
        <v>328</v>
      </c>
      <c r="C149" s="19" t="s">
        <v>329</v>
      </c>
      <c r="D149" s="65" t="s">
        <v>330</v>
      </c>
      <c r="E149" s="20" t="s">
        <v>24</v>
      </c>
      <c r="F149" s="20" t="s">
        <v>24</v>
      </c>
      <c r="G149" s="20" t="s">
        <v>24</v>
      </c>
      <c r="H149" s="20" t="s">
        <v>331</v>
      </c>
      <c r="I149" s="20">
        <v>1</v>
      </c>
      <c r="J149" s="20" t="s">
        <v>24</v>
      </c>
    </row>
    <row r="150" spans="2:10" s="17" customFormat="1" ht="48" x14ac:dyDescent="0.25">
      <c r="B150" s="153"/>
      <c r="C150" s="19" t="s">
        <v>332</v>
      </c>
      <c r="D150" s="65" t="s">
        <v>61</v>
      </c>
      <c r="E150" s="20" t="s">
        <v>24</v>
      </c>
      <c r="F150" s="20" t="s">
        <v>24</v>
      </c>
      <c r="G150" s="20" t="s">
        <v>24</v>
      </c>
      <c r="H150" s="20" t="s">
        <v>333</v>
      </c>
      <c r="I150" s="20">
        <v>1</v>
      </c>
      <c r="J150" s="20" t="s">
        <v>334</v>
      </c>
    </row>
    <row r="151" spans="2:10" s="17" customFormat="1" ht="36" x14ac:dyDescent="0.25">
      <c r="B151" s="169" t="s">
        <v>10</v>
      </c>
      <c r="C151" s="19" t="s">
        <v>335</v>
      </c>
      <c r="D151" s="65" t="s">
        <v>61</v>
      </c>
      <c r="E151" s="20" t="s">
        <v>24</v>
      </c>
      <c r="F151" s="20" t="s">
        <v>24</v>
      </c>
      <c r="G151" s="20" t="s">
        <v>24</v>
      </c>
      <c r="H151" s="20" t="s">
        <v>336</v>
      </c>
      <c r="I151" s="20" t="s">
        <v>24</v>
      </c>
      <c r="J151" s="20" t="s">
        <v>24</v>
      </c>
    </row>
    <row r="152" spans="2:10" s="17" customFormat="1" ht="48" x14ac:dyDescent="0.25">
      <c r="B152" s="170"/>
      <c r="C152" s="19" t="s">
        <v>337</v>
      </c>
      <c r="D152" s="65" t="s">
        <v>326</v>
      </c>
      <c r="E152" s="20" t="s">
        <v>24</v>
      </c>
      <c r="F152" s="20" t="s">
        <v>24</v>
      </c>
      <c r="G152" s="20" t="s">
        <v>24</v>
      </c>
      <c r="H152" s="20" t="s">
        <v>338</v>
      </c>
      <c r="I152" s="20" t="s">
        <v>24</v>
      </c>
      <c r="J152" s="20" t="s">
        <v>24</v>
      </c>
    </row>
    <row r="153" spans="2:10" s="17" customFormat="1" ht="72" x14ac:dyDescent="0.25">
      <c r="B153" s="171"/>
      <c r="C153" s="18" t="s">
        <v>339</v>
      </c>
      <c r="D153" s="65" t="s">
        <v>326</v>
      </c>
      <c r="E153" s="20" t="s">
        <v>24</v>
      </c>
      <c r="F153" s="20" t="s">
        <v>24</v>
      </c>
      <c r="G153" s="20" t="s">
        <v>24</v>
      </c>
      <c r="H153" s="20" t="s">
        <v>340</v>
      </c>
      <c r="I153" s="20" t="s">
        <v>24</v>
      </c>
      <c r="J153" s="20" t="s">
        <v>24</v>
      </c>
    </row>
    <row r="154" spans="2:10" s="17" customFormat="1" ht="12" x14ac:dyDescent="0.25"/>
    <row r="156" spans="2:10" x14ac:dyDescent="0.25">
      <c r="B156" s="175" t="s">
        <v>341</v>
      </c>
      <c r="C156" s="176"/>
      <c r="D156" s="176"/>
      <c r="E156" s="176"/>
      <c r="F156" s="176"/>
      <c r="G156" s="176"/>
      <c r="H156" s="176"/>
      <c r="I156" s="176"/>
      <c r="J156" s="177"/>
    </row>
    <row r="157" spans="2:10" x14ac:dyDescent="0.25">
      <c r="B157" s="172" t="s">
        <v>342</v>
      </c>
      <c r="C157" s="173"/>
      <c r="D157" s="172" t="s">
        <v>20</v>
      </c>
      <c r="E157" s="174"/>
      <c r="F157" s="174"/>
      <c r="G157" s="174"/>
      <c r="H157" s="174"/>
      <c r="I157" s="174"/>
      <c r="J157" s="173"/>
    </row>
    <row r="158" spans="2:10" x14ac:dyDescent="0.25">
      <c r="B158" s="154" t="s">
        <v>10</v>
      </c>
      <c r="C158" s="154"/>
      <c r="D158" s="154"/>
      <c r="E158" s="154"/>
      <c r="F158" s="154"/>
      <c r="G158" s="154"/>
      <c r="H158" s="154"/>
      <c r="I158" s="154"/>
      <c r="J158" s="154"/>
    </row>
    <row r="159" spans="2:10" s="17" customFormat="1" ht="12" x14ac:dyDescent="0.25">
      <c r="B159" s="160" t="s">
        <v>343</v>
      </c>
      <c r="C159" s="162"/>
      <c r="D159" s="160" t="s">
        <v>344</v>
      </c>
      <c r="E159" s="161"/>
      <c r="F159" s="161"/>
      <c r="G159" s="161"/>
      <c r="H159" s="161"/>
      <c r="I159" s="161"/>
      <c r="J159" s="162"/>
    </row>
    <row r="160" spans="2:10" s="17" customFormat="1" ht="12" x14ac:dyDescent="0.25">
      <c r="B160" s="163"/>
      <c r="C160" s="165"/>
      <c r="D160" s="163"/>
      <c r="E160" s="164"/>
      <c r="F160" s="164"/>
      <c r="G160" s="164"/>
      <c r="H160" s="164"/>
      <c r="I160" s="164"/>
      <c r="J160" s="165"/>
    </row>
    <row r="161" spans="2:10" s="17" customFormat="1" ht="12" x14ac:dyDescent="0.25">
      <c r="B161" s="166"/>
      <c r="C161" s="168"/>
      <c r="D161" s="166"/>
      <c r="E161" s="167"/>
      <c r="F161" s="167"/>
      <c r="G161" s="167"/>
      <c r="H161" s="167"/>
      <c r="I161" s="167"/>
      <c r="J161" s="168"/>
    </row>
    <row r="162" spans="2:10" s="17" customFormat="1" ht="12" x14ac:dyDescent="0.25">
      <c r="B162" s="160" t="s">
        <v>345</v>
      </c>
      <c r="C162" s="162"/>
      <c r="D162" s="160" t="s">
        <v>346</v>
      </c>
      <c r="E162" s="161"/>
      <c r="F162" s="161"/>
      <c r="G162" s="161"/>
      <c r="H162" s="161"/>
      <c r="I162" s="161"/>
      <c r="J162" s="162"/>
    </row>
    <row r="163" spans="2:10" s="17" customFormat="1" ht="12" x14ac:dyDescent="0.25">
      <c r="B163" s="163"/>
      <c r="C163" s="165"/>
      <c r="D163" s="163"/>
      <c r="E163" s="164"/>
      <c r="F163" s="164"/>
      <c r="G163" s="164"/>
      <c r="H163" s="164"/>
      <c r="I163" s="164"/>
      <c r="J163" s="165"/>
    </row>
    <row r="164" spans="2:10" s="17" customFormat="1" ht="12" x14ac:dyDescent="0.25">
      <c r="B164" s="163"/>
      <c r="C164" s="165"/>
      <c r="D164" s="163"/>
      <c r="E164" s="164"/>
      <c r="F164" s="164"/>
      <c r="G164" s="164"/>
      <c r="H164" s="164"/>
      <c r="I164" s="164"/>
      <c r="J164" s="165"/>
    </row>
    <row r="165" spans="2:10" s="17" customFormat="1" ht="12" x14ac:dyDescent="0.25">
      <c r="B165" s="163"/>
      <c r="C165" s="165"/>
      <c r="D165" s="163"/>
      <c r="E165" s="164"/>
      <c r="F165" s="164"/>
      <c r="G165" s="164"/>
      <c r="H165" s="164"/>
      <c r="I165" s="164"/>
      <c r="J165" s="165"/>
    </row>
    <row r="166" spans="2:10" s="17" customFormat="1" ht="12" x14ac:dyDescent="0.25">
      <c r="B166" s="166"/>
      <c r="C166" s="168"/>
      <c r="D166" s="166"/>
      <c r="E166" s="167"/>
      <c r="F166" s="167"/>
      <c r="G166" s="167"/>
      <c r="H166" s="167"/>
      <c r="I166" s="167"/>
      <c r="J166" s="168"/>
    </row>
    <row r="167" spans="2:10" s="17" customFormat="1" ht="12" x14ac:dyDescent="0.25">
      <c r="B167" s="160" t="s">
        <v>347</v>
      </c>
      <c r="C167" s="162"/>
      <c r="D167" s="160" t="s">
        <v>348</v>
      </c>
      <c r="E167" s="161"/>
      <c r="F167" s="161"/>
      <c r="G167" s="161"/>
      <c r="H167" s="161"/>
      <c r="I167" s="161"/>
      <c r="J167" s="162"/>
    </row>
    <row r="168" spans="2:10" s="17" customFormat="1" ht="12" x14ac:dyDescent="0.25">
      <c r="B168" s="163"/>
      <c r="C168" s="165"/>
      <c r="D168" s="163"/>
      <c r="E168" s="164"/>
      <c r="F168" s="164"/>
      <c r="G168" s="164"/>
      <c r="H168" s="164"/>
      <c r="I168" s="164"/>
      <c r="J168" s="165"/>
    </row>
    <row r="169" spans="2:10" s="17" customFormat="1" ht="12" x14ac:dyDescent="0.25">
      <c r="B169" s="166"/>
      <c r="C169" s="168"/>
      <c r="D169" s="166"/>
      <c r="E169" s="167"/>
      <c r="F169" s="167"/>
      <c r="G169" s="167"/>
      <c r="H169" s="167"/>
      <c r="I169" s="167"/>
      <c r="J169" s="168"/>
    </row>
    <row r="170" spans="2:10" s="17" customFormat="1" ht="12" x14ac:dyDescent="0.25"/>
  </sheetData>
  <sheetProtection algorithmName="SHA-512" hashValue="DDpil2Q0m5yT+tErM2q0AtcxvL7llXnJkeCAuSFoeofitOIjT/46gRrRqVLgTJLdLgufOUCYgDvNOKI6Oe36Dg==" saltValue="NGtTOGt0Rl8eqfVwK0ZhZQ==" spinCount="100000" sheet="1" formatCells="0" formatColumns="0" formatRows="0"/>
  <mergeCells count="58">
    <mergeCell ref="B6:E9"/>
    <mergeCell ref="F6:J9"/>
    <mergeCell ref="D159:J161"/>
    <mergeCell ref="B159:C161"/>
    <mergeCell ref="B81:B82"/>
    <mergeCell ref="B94:B97"/>
    <mergeCell ref="I19:I20"/>
    <mergeCell ref="J19:J20"/>
    <mergeCell ref="B52:J52"/>
    <mergeCell ref="B53:B54"/>
    <mergeCell ref="B87:B88"/>
    <mergeCell ref="E19:G19"/>
    <mergeCell ref="H19:H20"/>
    <mergeCell ref="D19:D20"/>
    <mergeCell ref="C19:C20"/>
    <mergeCell ref="B19:B20"/>
    <mergeCell ref="D162:J166"/>
    <mergeCell ref="B162:C166"/>
    <mergeCell ref="B151:B153"/>
    <mergeCell ref="B106:B108"/>
    <mergeCell ref="D167:J169"/>
    <mergeCell ref="B167:C169"/>
    <mergeCell ref="B158:J158"/>
    <mergeCell ref="B157:C157"/>
    <mergeCell ref="D157:J157"/>
    <mergeCell ref="B156:J156"/>
    <mergeCell ref="B144:J144"/>
    <mergeCell ref="B121:J121"/>
    <mergeCell ref="B114:B116"/>
    <mergeCell ref="B118:B120"/>
    <mergeCell ref="B14:C14"/>
    <mergeCell ref="B15:C15"/>
    <mergeCell ref="B16:C16"/>
    <mergeCell ref="D14:J14"/>
    <mergeCell ref="D15:J15"/>
    <mergeCell ref="D16:J16"/>
    <mergeCell ref="B12:J12"/>
    <mergeCell ref="B139:B143"/>
    <mergeCell ref="B126:J126"/>
    <mergeCell ref="B149:B150"/>
    <mergeCell ref="B98:B99"/>
    <mergeCell ref="B112:B113"/>
    <mergeCell ref="B146:B147"/>
    <mergeCell ref="B90:B92"/>
    <mergeCell ref="B58:B61"/>
    <mergeCell ref="B133:B136"/>
    <mergeCell ref="B128:B132"/>
    <mergeCell ref="B69:J69"/>
    <mergeCell ref="B83:J83"/>
    <mergeCell ref="B85:J85"/>
    <mergeCell ref="B62:B66"/>
    <mergeCell ref="B123:B124"/>
    <mergeCell ref="B71:B80"/>
    <mergeCell ref="B109:J109"/>
    <mergeCell ref="B21:J21"/>
    <mergeCell ref="B103:B104"/>
    <mergeCell ref="B22:B51"/>
    <mergeCell ref="B55:J55"/>
  </mergeCells>
  <hyperlinks>
    <hyperlink ref="D79" location="Segurança!A1" display="Ver Segurança &gt; Indicadores de acidentes" xr:uid="{1315FC0A-3C5C-4D68-AA8B-AF6C03610DAB}"/>
    <hyperlink ref="D80" location="Segurança!A1" display="Ver Segurança &gt; Indicadores de acidentes" xr:uid="{C9B24C78-965A-4AAE-A454-2E59B17F9DCC}"/>
    <hyperlink ref="D70" location="Segurança!A1" display="Ver Segurança &gt; Indicadores de acidentes" xr:uid="{65FC6D1D-ADCD-4A94-A20C-EAB8F6624013}"/>
    <hyperlink ref="D71" location="Segurança!A1" display="Ver Segurança &gt; Indicadores de acidentes" xr:uid="{FCC2E10A-2E83-4F91-90A3-7A20FC94AB3C}"/>
    <hyperlink ref="D72" location="Segurança!A1" display="Ver Segurança &gt; Indicadores de acidentes" xr:uid="{DD95087E-0063-4FDA-B200-9DFAB2363B4C}"/>
    <hyperlink ref="D74" location="Segurança!A1" display="Ver Segurança &gt; Indicadores de acidentes" xr:uid="{7E4AB53D-6A04-48CB-82E2-3D29E0EAC044}"/>
    <hyperlink ref="D75" location="Segurança!A1" display="Ver Segurança &gt; Indicadores de acidentes" xr:uid="{7531C9E5-91E2-4529-9F17-16F3EF280F91}"/>
    <hyperlink ref="D77" location="Segurança!A1" display="Ver Segurança &gt; Indicadores de acidentes" xr:uid="{F4BA7E66-4BE5-4451-8080-4A48A97236F2}"/>
    <hyperlink ref="D78" location="Segurança!A1" display="Ver Segurança &gt; Indicadores de acidentes" xr:uid="{51561B6A-A624-4DE2-81E7-34726C6C2BE1}"/>
    <hyperlink ref="D73" location="Segurança!A1" display="Ver Segurança &gt; Indicadores de acidentes" xr:uid="{613D4C57-6301-40D2-96A0-313BF8CA161A}"/>
    <hyperlink ref="D76" location="Segurança!A1" display="Ver Segurança &gt; Indicadores de acidentes" xr:uid="{7889B0CC-8211-448E-B745-35E687556FF8}"/>
    <hyperlink ref="D81" location="Segurança!A1" display="Ver Segurança &gt; Indicadores de acidentes" xr:uid="{CB4B3D88-CEC7-4193-81CA-8BEB2E1E97C8}"/>
    <hyperlink ref="D28" location="'Capital Humano'!A1" display="Ver Capital Humano &gt; Quadro funcional" xr:uid="{4BEAADE7-769B-4FA2-8037-E5823654C6C9}"/>
    <hyperlink ref="D29" location="'Capital Humano'!A1" display="Ver Capital Humano &gt; Quadro funcional" xr:uid="{E5F5F7E8-60B9-476A-907B-5437AF0A0E55}"/>
    <hyperlink ref="D51" location="'Capital Humano'!A1" display="Ver Capital Humano &gt; Quadro funcional" xr:uid="{E8BDE4F2-87C4-4738-9DF6-BD29FF422829}"/>
    <hyperlink ref="D110" location="'Capital Humano'!A1" display="Ver Capital Humano &gt; Quadro funcional" xr:uid="{2879CEAC-BA9E-4DD1-A1E7-94D54F4724F5}"/>
    <hyperlink ref="D111" location="'Capital Humano'!A1" display="Ver Capital Humano &gt; Quadro funcional" xr:uid="{342C8C14-12E3-45F1-A827-4428AE49DE76}"/>
    <hyperlink ref="D122" location="'Capital Humano'!A1" display="Ver Capital Humano &gt; Quadro funcional" xr:uid="{554F718C-69E8-46EE-8E36-5EAEAA71AC8E}"/>
    <hyperlink ref="D123" location="'Capital Humano'!A1" display="Ver Capital Humano &gt; Quadro funcional" xr:uid="{DFFDC139-D71A-4694-A375-65CA4F02DD9E}"/>
    <hyperlink ref="D124" location="'Capital Humano'!A1" display="Ver Capital Humano &gt; Quadro funcional" xr:uid="{99D08AE6-47CB-41C7-B100-927FD94F48A6}"/>
    <hyperlink ref="D115" location="'Capital Humano'!A1" display="Ver Capital Humano &gt; Quadro funcional" xr:uid="{EA5D16B7-C72D-4145-A971-A6C2BBCFB913}"/>
    <hyperlink ref="D114" location="'Capital Humano'!A1" display="Ver Capital Humano &gt; Quadro funcional" xr:uid="{F1F247AD-C9A8-41A3-89D1-5E2FCC60AFFC}"/>
    <hyperlink ref="D119" location="'Capital Humano'!A1" display="Ver Capital Humano &gt; Quadro funcional" xr:uid="{DC67CCE0-8199-47B5-9106-25CDB5B9EB63}"/>
    <hyperlink ref="D118" location="'Capital Humano'!A1" display="Ver Capital Humano &gt; Quadro funcional" xr:uid="{65F27002-B5BD-4400-9186-731D2E4A4F0D}"/>
    <hyperlink ref="D116" location="'Capital Humano'!A1" display="Ver Capital Humano &gt; Quadro funcional" xr:uid="{8AAC159B-BA9B-4A63-903E-D78C58FB0E0A}"/>
    <hyperlink ref="D113" location="'Capital Humano'!A1" display="Ver Capital Humano &gt; Quadro funcional" xr:uid="{2E6A261B-E935-40E6-A6BE-34DE73E73F26}"/>
    <hyperlink ref="D53" location="Materialidade!A1" display="Ver Materialidade &gt; Processo de elaboração" xr:uid="{4D257F46-C82D-4B91-9E55-F2E7FE79FBDA}"/>
    <hyperlink ref="D54" location="Materialidade!A1" display="Ver Materialidade &gt; Processo de elaboração" xr:uid="{DFF2024D-A8A0-46B6-B534-409005B9209D}"/>
    <hyperlink ref="D50" location="Materialidade!A1" display="Ver Materialidade &gt; Processo de elaboração" xr:uid="{A33A50FF-7C1F-4818-8DFF-DE52AD0EC970}"/>
    <hyperlink ref="D43" r:id="rId1" display="Leia a mensagem do CEO na página XX do Relatório Anual e de Sustentabilidade 2022." xr:uid="{7319B5D1-9C96-4C07-8F7D-65D525ED9092}"/>
    <hyperlink ref="D27" location="Governança!A1" display="Ver Governança &gt; Modelo de negócio" xr:uid="{279E1DAC-AA97-4069-A44F-A25FCCEC4FD1}"/>
    <hyperlink ref="D30" location="Governança!A1" display="Ver Governança &gt; Estrutura de governança" xr:uid="{42949690-2919-4AFF-BFEF-1A5AE7295666}"/>
    <hyperlink ref="D49" location="Governança!A1" display="Ver Governança &gt; Modelo de negócio" xr:uid="{7B8BE9CF-BF28-439D-B860-3959EE64BC15}"/>
    <hyperlink ref="D84" location="Governança!A1" display="Ver Governança &gt; Modelo de negócio" xr:uid="{9F06A0CE-E4C8-4041-8EC7-F55B76A92A37}"/>
    <hyperlink ref="D32" location="Governança!A1" display="Ver Governança &gt; Estrutura de governança" xr:uid="{EEB304F3-2522-44C8-9B40-36274DFDC86E}"/>
    <hyperlink ref="D34" location="Governança!A1" display="Ver Governança &gt; Estrutura de governança" xr:uid="{4C8AA335-C991-45AE-87DB-EA173151AB07}"/>
    <hyperlink ref="D40" location="Governança!A1" display="Ver Governança &gt; Estrutura de governança" xr:uid="{40E21ED3-59F2-4515-8A95-536B4B152A56}"/>
    <hyperlink ref="D41" location="Governança!A1" display="Ver Governança &gt; Estrutura de governança" xr:uid="{7F8C7DD7-05FF-4020-AC62-C32C0245B585}"/>
    <hyperlink ref="D42" location="Governança!A1" display="Ver Governança &gt; Estrutura de governança" xr:uid="{7FE0EF23-ABBC-4445-AA50-0F6183B8C694}"/>
    <hyperlink ref="D31" location="Governança!A1" display="Ver Governança &gt; Estrutura de governança" xr:uid="{8E9B19B4-FA08-4D71-9502-DC797F57C529}"/>
    <hyperlink ref="D33" location="Governança!A1" display="Ver Governança &gt; Estrutura de governança" xr:uid="{53B6E4F3-B514-4017-9F10-14756B612B10}"/>
    <hyperlink ref="D37" location="Governança!A1" display="Ver Governança &gt; Estrutura de governança" xr:uid="{109771AB-A413-4E75-B7B6-CDDA527A3D6D}"/>
    <hyperlink ref="D38" location="Governança!A1" display="Ver Governança &gt; Estrutura de governança" xr:uid="{25FAC0D7-A2EB-4A2E-8439-A67C8BA1691E}"/>
    <hyperlink ref="D39" location="Governança!A1" display="Ver Governança &gt; Estrutura de governança" xr:uid="{B86D059A-6B56-4FD3-AE28-F557F7640842}"/>
    <hyperlink ref="D36" location="Governança!A1" display="Ver Governança &gt; Estrutura de governança" xr:uid="{78A3CA47-27C4-46FF-BD85-E7E373BD4C30}"/>
    <hyperlink ref="D44" location="Governança!A1" display="Ver Governança &gt; Modelo de negócio" xr:uid="{88BFBB2E-1A59-40B9-98EE-79CC58426D20}"/>
    <hyperlink ref="D45" location="Governança!A1" display="Ver Governança &gt; Modelo de negócio" xr:uid="{D7CBB8E8-FBD5-4869-9DA1-7EF5BCCBB37C}"/>
    <hyperlink ref="D46" location="Comunidades!A1" display="Ver Comunidades &gt; Engajamento e avaliação de impactos" xr:uid="{ED7085FE-BFEC-463D-86EA-C78221BB261D}"/>
    <hyperlink ref="D56" location="Clima!A1" display="Ver Clima &gt; Visão de futuro e estratégia" xr:uid="{14D9E3A8-3AA2-4CE5-8E62-2B8BDC4B2C06}"/>
    <hyperlink ref="D57" location="Clima!A1" display="Ver Clima &gt; Visão de futuro e estratégia" xr:uid="{1FB127AB-E2CF-4375-AFAE-1C1E73DFBF48}"/>
    <hyperlink ref="D62" location="Clima!A1" display="Ver Clima &gt; Visão de futuro e estratégia" xr:uid="{BE67B3AD-95D3-47F4-A4CA-12365C97B625}"/>
    <hyperlink ref="D63" location="Clima!A1" display="Ver Clima &gt; Visão de futuro e estratégia" xr:uid="{79FAF052-DA45-4C4A-B94C-983E0E55541C}"/>
    <hyperlink ref="D64" location="Clima!A1" display="Ver Clima &gt; Visão de futuro e estratégia" xr:uid="{E1B4CEF7-60FB-4ECA-8342-DADA6CEDA3E8}"/>
    <hyperlink ref="D65" location="Clima!A1" display="Ver Clima &gt; Visão de futuro e estratégia" xr:uid="{29A84AA2-C7F7-494F-BC7D-2245923FDEFB}"/>
    <hyperlink ref="D61" location="Clima!A1" display="Ver Clima &gt; Visão de futuro e estratégia" xr:uid="{FA7C6680-8720-411A-A6DE-B5E4E69F6EFC}"/>
    <hyperlink ref="D66" location="Clima!A1" display="Ver Clima &gt; Visão de futuro e estratégia" xr:uid="{28B2B116-2B19-4D48-8465-417FD10202E2}"/>
    <hyperlink ref="D58" location="Clima!A1" display="Ver Clima &gt; Visão de futuro e estratégia" xr:uid="{C0FC87B4-5F92-4179-AABB-DD9E6FE2DFD7}"/>
    <hyperlink ref="D59" location="Clima!A1" display="Ver Clima &gt; Visão de futuro e estratégia" xr:uid="{821BF530-CF31-4D8B-A4BC-789050414643}"/>
    <hyperlink ref="D60" location="Clima!A1" display="Ver Clima &gt; Visão de futuro e estratégia" xr:uid="{072C25FF-28A1-48D8-B11B-A88060904D07}"/>
    <hyperlink ref="D68" location="Governança!A1" display="Ver Governança &gt; Modelo de negócio" xr:uid="{B2740ABC-983B-4BB2-8AE8-FA45A9C641F4}"/>
    <hyperlink ref="D127" location="Ambiental!A1" display="Ver Ambiental &gt; Sistema de Gestão Integrado (SGI)" xr:uid="{0032D86E-23FE-4689-9FE6-B8A29180524D}"/>
    <hyperlink ref="D128" location="Ambiental!A1" display="Ver Ambiental &gt; Sistema de Gestão Integrado (SGI)" xr:uid="{3B33F7D9-A9D6-44FA-A6EF-03DCD836EFC5}"/>
    <hyperlink ref="D129" location="Ambiental!A1" display="Ver Ambiental &gt; Sistema de Gestão Integrado (SGI)" xr:uid="{9BFD7053-4B95-4792-A5D2-17DD8B80F1B0}"/>
    <hyperlink ref="D130" location="Ambiental!A1" display="Ver Ambiental &gt; Sistema de Gestão Integrado (SGI)" xr:uid="{41274943-26DE-4650-A3FF-57E36BB41DF5}"/>
    <hyperlink ref="D131" location="Ambiental!A1" display="Ver Ambiental &gt; Sistema de Gestão Integrado (SGI)" xr:uid="{10A66345-ABF2-4616-BEBE-07520FB4ADA9}"/>
    <hyperlink ref="D132" location="Ambiental!A1" display="Ver Ambiental &gt; Sistema de Gestão Integrado (SGI)" xr:uid="{2193F644-255F-46D0-9A63-AC38267D73B9}"/>
    <hyperlink ref="D138" location="Ambiental!A1" display="Ver Ambiental &gt; Sistema de Gestão Integrado (SGI)" xr:uid="{207C75F2-AD76-43EE-9A03-A2F9A9DA1584}"/>
    <hyperlink ref="D139" location="Ambiental!A1" display="Ver Ambiental &gt; Sistema de Gestão Integrado (SGI)" xr:uid="{229D0191-0F83-4940-963F-E866C9058E58}"/>
    <hyperlink ref="D140" location="Ambiental!A1" display="Ver Ambiental &gt; Sistema de Gestão Integrado (SGI)" xr:uid="{CCE77596-3687-4197-BDB3-2862DE8B1620}"/>
    <hyperlink ref="D141" location="Ambiental!A1" display="Ver Ambiental &gt; Sistema de Gestão Integrado (SGI)" xr:uid="{6A48AE8E-05E7-4183-BED8-BF2E4C1CBB3A}"/>
    <hyperlink ref="D142" location="Ambiental!A1" display="Ver Ambiental &gt; Sistema de Gestão Integrado (SGI)" xr:uid="{487ADDD4-6913-443B-9D4E-FB33250EBD56}"/>
    <hyperlink ref="D143" location="Ambiental!A1" display="Ver Ambiental &gt; Sistema de Gestão Integrado (SGI)" xr:uid="{1F4BFE6B-7FF4-4D8F-A7D5-B72029E95E58}"/>
    <hyperlink ref="D133" location="Ambiental!A1" display="Ver Ambiental &gt; Sistema de Gestão Integrado (SGI)" xr:uid="{3806E304-ADBB-4445-9DF9-473CF7DF45D2}"/>
    <hyperlink ref="D134" location="Ambiental!A1" display="Ver Ambiental &gt; Sistema de Gestão Integrado (SGI)" xr:uid="{805807D7-CE84-45FF-867F-87128D27064D}"/>
    <hyperlink ref="D136" location="Ambiental!A1" display="Ver Ambiental &gt; Sistema de Gestão Integrado (SGI)" xr:uid="{4211E4D8-4C1D-446A-BFF3-00F16CAD43CF}"/>
    <hyperlink ref="D137" location="Ambiental!A1" display="Ver Ambiental &gt; Sistema de Gestão Integrado (SGI)" xr:uid="{53025F29-98CF-4048-8651-AC18E7A28C25}"/>
    <hyperlink ref="D86" location="Compliance!A1" display="Ver Compliance &gt; Programa de Compliance" xr:uid="{A8F08676-73A2-4060-BE1E-01601DAAB34A}"/>
    <hyperlink ref="D47" location="Compliance!A1" display="Ver Compliance &gt; Programa de Compliance" xr:uid="{231EF5E1-3B09-4560-8B74-2279BB07AB25}"/>
    <hyperlink ref="D90" location="Compliance!A1" display="Ver Compliance &gt; Programa de Compliance" xr:uid="{8C91A0B3-2BAE-4458-AA49-5537FCB77518}"/>
    <hyperlink ref="D91" location="Compliance!A1" display="Ver Compliance &gt; Programa de Compliance" xr:uid="{8C7C0061-9319-4063-B9E2-F1B21F47B1CE}"/>
    <hyperlink ref="D100" location="Compliance!A1" display="Ver Compliance &gt; Programa de Compliance" xr:uid="{62809F2C-BE2C-4A9E-8ECB-C00034D7FF6C}"/>
    <hyperlink ref="D102" location="Compliance!A1" display="Ver Compliance &gt; Programa de Compliance" xr:uid="{6DA0D0B6-EE35-4E14-A2C8-732FA70DA86D}"/>
    <hyperlink ref="D101" location="Compliance!A1" display="Ver Compliance &gt; Programa de Compliance" xr:uid="{3387F3AB-261D-431A-8A16-C6E78B9B626C}"/>
    <hyperlink ref="D98" location="Compliance!A1" display="Ver Compliance &gt; Programa de Compliance" xr:uid="{09B4BC96-90DA-40E8-A87E-DB197D0799B5}"/>
    <hyperlink ref="D99" location="Compliance!A1" display="Ver Compliance &gt; Programa de Compliance" xr:uid="{0821B8AE-79AD-4436-A72F-CCD67B432F7E}"/>
    <hyperlink ref="D103" location="Compliance!A1" display="Ver Compliance &gt; Programa de Compliance" xr:uid="{ADFA48F2-A1AD-4876-9108-296C02D1E6B6}"/>
    <hyperlink ref="D104" location="Compliance!A1" display="Ver Compliance &gt; Programa de Compliance" xr:uid="{E2102CB6-A225-4C09-B33C-8F014803563A}"/>
    <hyperlink ref="D94" location="Compliance!A1" display="Ver Compliance &gt; Programa de Compliance" xr:uid="{5A8EEDE0-0A63-4D03-BA28-605004C78062}"/>
    <hyperlink ref="D95" location="Compliance!A1" display="Ver Compliance &gt; Programa de Compliance" xr:uid="{FF5D611B-0FF4-44C1-9B80-59EBC545487F}"/>
    <hyperlink ref="D96" location="Compliance!A1" display="Ver Compliance &gt; Programa de Compliance" xr:uid="{48BC4C5C-EEA2-4D4C-949A-20DC2DC3A745}"/>
    <hyperlink ref="D97" location="Compliance!A1" display="Ver Compliance &gt; Programa de Compliance" xr:uid="{EEB52075-4D96-4906-AE10-C14E0B40C715}"/>
    <hyperlink ref="D88" location="Compliance!A1" display="Ver Compliance &gt; Programa de Compliance" xr:uid="{1E27631C-2E85-4152-8390-8F2442F8B948}"/>
    <hyperlink ref="D87" r:id="rId2" display="O valor econômico direto gerado e distribuído pela Enauta totalizou R$ XX bilhões em 2022, sendo a distribuição conforme: R$ XX milhões em Pessoal; R$ XX milhões em Impostos, taxas e contribuições; R$ XX milhões em Remuneração de capitais de terceiros; e R$ XX milhões em Remuneração de capitais próprios. A Demonstração do Valor Adicionado consta nas Demonstrações Financeiras da companhia, disponíveis no site de Relações com Investidores." xr:uid="{F691EAB6-B492-4AC4-9C00-C831092D8C6F}"/>
    <hyperlink ref="D145" location="Comunidades!A1" display="Ver Comunidades &gt; Engajamento e avaliação de impactos" xr:uid="{E99346BD-EF71-4488-9A0B-9AEA6DE94CA0}"/>
    <hyperlink ref="D106" r:id="rId3" display="Todos os ativos de exploração e produção da nossa companhia são objeto de contratos de concessão firmados com o poder concedente e regulados pela Agência Nacional do Petróleo, Gás Natural e Biocombustíveis (ANP). As concessões são arrematadas em leilões e podem ser adquiridas individualmente (100% de participação) ou em consórcio com outras empresas do setor. As concessões ainda podem ser objeto de compra (farm-in) e venda (farm-out). Todas os blocos concedidos à Enauta, bem como a participação da companhia em cada consórcio, são divulgadas de forma transparente no site da companhia. Clique aqui para saber mais." xr:uid="{4888D307-E4A5-4B6D-96E7-EC324AED273C}"/>
    <hyperlink ref="D150" location="Comunidades!A1" display="Ver Comunidades &gt; Engajamento e avaliação de impactos" xr:uid="{3C36AD05-41C7-4F62-BA1B-2DC62F310E02}"/>
    <hyperlink ref="D151" location="Comunidades!A1" display="Ver Comunidades &gt; Engajamento e avaliação de impactos" xr:uid="{867237E0-4A49-4983-968C-2856DF4105A4}"/>
    <hyperlink ref="D149" location="Comunidades!A1" display="Ver Comunidades &gt; Engajamento e avaliação de impactos" xr:uid="{1C83BE35-20CC-4945-9EFA-D1965F101183}"/>
    <hyperlink ref="D146" location="Comunidades!A1" display="Ver Comunidades &gt; Engajamento e avaliação de impactos" xr:uid="{6C674268-328D-47FA-9F5A-38EF6B7BE554}"/>
    <hyperlink ref="D147" location="Comunidades!A1" display="Ver Comunidades &gt; Engajamento e avaliação de impactos" xr:uid="{A4B63D3B-EF2C-4ED2-A279-8A26AF8B237E}"/>
    <hyperlink ref="D148" location="Comunidades!A1" display="Ver Comunidades &gt; Engajamento e avaliação de impactos" xr:uid="{88F067B9-3B12-4D84-A788-429A61853DD4}"/>
    <hyperlink ref="D152" location="Comunidades!A1" display="Ver Comunidades &gt; Engajamento e avaliação de impactos" xr:uid="{568222A5-BCDE-4D82-AF86-7393C4651198}"/>
    <hyperlink ref="D153" location="Comunidades!A1" display="Ver Comunidades &gt; Engajamento e avaliação de impactos" xr:uid="{7D5392E7-2EA5-40CC-88E7-3A36BBAAD753}"/>
    <hyperlink ref="D22" location="Governança!A1" display="Ver Governança &gt; Modelo de negócio" xr:uid="{843D8EA0-8813-402E-A6B2-9962C1D1BF9A}"/>
    <hyperlink ref="D23" location="Materialidade!A1" display="Ver Materialidade &gt; Processo de elaboração" xr:uid="{E6D717C4-4195-4CFD-BC9A-B41A351AE608}"/>
    <hyperlink ref="D24" location="Materialidade!A1" display="Ver Materialidade &gt; Processo de elaboração" xr:uid="{EA92E2B1-1F6C-44FE-BCF4-CB0399473E23}"/>
  </hyperlinks>
  <pageMargins left="0.511811024" right="0.511811024" top="0.78740157499999996" bottom="0.78740157499999996" header="0.31496062000000002" footer="0.31496062000000002"/>
  <pageSetup paperSize="8" scale="78" fitToHeight="0" orientation="portrait" r:id="rId4"/>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33CA7F-7FA3-42D1-AB85-D736ED82DA66}">
  <sheetPr>
    <pageSetUpPr fitToPage="1"/>
  </sheetPr>
  <dimension ref="B1:F39"/>
  <sheetViews>
    <sheetView showGridLines="0" showRowColHeaders="0" zoomScaleNormal="100" workbookViewId="0">
      <selection activeCell="B9" sqref="B9"/>
    </sheetView>
  </sheetViews>
  <sheetFormatPr defaultColWidth="9" defaultRowHeight="15" x14ac:dyDescent="0.25"/>
  <cols>
    <col min="1" max="1" width="2.5" style="12" customWidth="1"/>
    <col min="2" max="2" width="25" style="12" customWidth="1"/>
    <col min="3" max="3" width="11.25" style="12" customWidth="1"/>
    <col min="4" max="4" width="56.25" style="12" customWidth="1"/>
    <col min="5" max="5" width="65" style="12" customWidth="1"/>
    <col min="6" max="16384" width="9" style="12"/>
  </cols>
  <sheetData>
    <row r="1" spans="2:6" x14ac:dyDescent="0.25">
      <c r="B1" s="11"/>
      <c r="C1" s="11"/>
      <c r="D1" s="11"/>
      <c r="E1" s="11"/>
    </row>
    <row r="2" spans="2:6" ht="21" customHeight="1" x14ac:dyDescent="0.25">
      <c r="B2" s="11"/>
      <c r="C2" s="11"/>
      <c r="D2" s="11"/>
      <c r="E2" s="11"/>
    </row>
    <row r="3" spans="2:6" x14ac:dyDescent="0.25">
      <c r="B3" s="11"/>
      <c r="C3" s="11"/>
      <c r="D3" s="11"/>
      <c r="E3" s="11"/>
    </row>
    <row r="6" spans="2:6" s="28" customFormat="1" ht="26.25" x14ac:dyDescent="0.25">
      <c r="B6" s="155" t="s">
        <v>349</v>
      </c>
      <c r="C6" s="155"/>
      <c r="D6" s="155"/>
      <c r="E6" s="155"/>
    </row>
    <row r="7" spans="2:6" x14ac:dyDescent="0.25">
      <c r="B7" s="29"/>
      <c r="C7" s="29"/>
      <c r="D7" s="29"/>
      <c r="E7" s="29"/>
    </row>
    <row r="8" spans="2:6" x14ac:dyDescent="0.25">
      <c r="B8" s="26"/>
      <c r="C8" s="26"/>
      <c r="D8" s="26"/>
      <c r="E8" s="26"/>
    </row>
    <row r="9" spans="2:6" s="14" customFormat="1" ht="12.75" x14ac:dyDescent="0.25">
      <c r="B9" s="25" t="s">
        <v>350</v>
      </c>
      <c r="C9" s="25" t="s">
        <v>351</v>
      </c>
      <c r="D9" s="25" t="s">
        <v>352</v>
      </c>
      <c r="E9" s="25" t="s">
        <v>13</v>
      </c>
    </row>
    <row r="10" spans="2:6" s="14" customFormat="1" ht="24" x14ac:dyDescent="0.25">
      <c r="B10" s="169" t="s">
        <v>353</v>
      </c>
      <c r="C10" s="19" t="s">
        <v>354</v>
      </c>
      <c r="D10" s="18" t="s">
        <v>355</v>
      </c>
      <c r="E10" s="132" t="s">
        <v>356</v>
      </c>
    </row>
    <row r="11" spans="2:6" s="14" customFormat="1" ht="36" x14ac:dyDescent="0.25">
      <c r="B11" s="170"/>
      <c r="C11" s="19" t="s">
        <v>357</v>
      </c>
      <c r="D11" s="18" t="s">
        <v>358</v>
      </c>
      <c r="E11" s="132" t="s">
        <v>356</v>
      </c>
      <c r="F11" s="27"/>
    </row>
    <row r="12" spans="2:6" s="14" customFormat="1" ht="36" x14ac:dyDescent="0.25">
      <c r="B12" s="171"/>
      <c r="C12" s="19" t="s">
        <v>359</v>
      </c>
      <c r="D12" s="18" t="s">
        <v>360</v>
      </c>
      <c r="E12" s="132" t="s">
        <v>92</v>
      </c>
      <c r="F12" s="27"/>
    </row>
    <row r="13" spans="2:6" s="14" customFormat="1" ht="27" x14ac:dyDescent="0.25">
      <c r="B13" s="19" t="s">
        <v>361</v>
      </c>
      <c r="C13" s="19" t="s">
        <v>362</v>
      </c>
      <c r="D13" s="18" t="s">
        <v>363</v>
      </c>
      <c r="E13" s="132" t="s">
        <v>293</v>
      </c>
    </row>
    <row r="14" spans="2:6" s="14" customFormat="1" ht="36" x14ac:dyDescent="0.25">
      <c r="B14" s="169" t="s">
        <v>364</v>
      </c>
      <c r="C14" s="19" t="s">
        <v>365</v>
      </c>
      <c r="D14" s="18" t="s">
        <v>366</v>
      </c>
      <c r="E14" s="132" t="s">
        <v>270</v>
      </c>
    </row>
    <row r="15" spans="2:6" s="14" customFormat="1" ht="24" x14ac:dyDescent="0.25">
      <c r="B15" s="170"/>
      <c r="C15" s="19" t="s">
        <v>367</v>
      </c>
      <c r="D15" s="18" t="s">
        <v>368</v>
      </c>
      <c r="E15" s="132" t="s">
        <v>270</v>
      </c>
    </row>
    <row r="16" spans="2:6" s="14" customFormat="1" ht="36" x14ac:dyDescent="0.25">
      <c r="B16" s="170"/>
      <c r="C16" s="19" t="s">
        <v>369</v>
      </c>
      <c r="D16" s="18" t="s">
        <v>370</v>
      </c>
      <c r="E16" s="18" t="s">
        <v>371</v>
      </c>
    </row>
    <row r="17" spans="2:5" s="14" customFormat="1" ht="36" x14ac:dyDescent="0.25">
      <c r="B17" s="171"/>
      <c r="C17" s="19" t="s">
        <v>372</v>
      </c>
      <c r="D17" s="18" t="s">
        <v>373</v>
      </c>
      <c r="E17" s="18" t="s">
        <v>371</v>
      </c>
    </row>
    <row r="18" spans="2:5" s="14" customFormat="1" ht="12.75" x14ac:dyDescent="0.25">
      <c r="B18" s="169" t="s">
        <v>374</v>
      </c>
      <c r="C18" s="19" t="s">
        <v>375</v>
      </c>
      <c r="D18" s="18" t="s">
        <v>376</v>
      </c>
      <c r="E18" s="132" t="s">
        <v>377</v>
      </c>
    </row>
    <row r="19" spans="2:5" s="14" customFormat="1" ht="36" x14ac:dyDescent="0.25">
      <c r="B19" s="170"/>
      <c r="C19" s="19" t="s">
        <v>378</v>
      </c>
      <c r="D19" s="18" t="s">
        <v>379</v>
      </c>
      <c r="E19" s="18" t="s">
        <v>380</v>
      </c>
    </row>
    <row r="20" spans="2:5" s="14" customFormat="1" ht="36" x14ac:dyDescent="0.25">
      <c r="B20" s="171"/>
      <c r="C20" s="19" t="s">
        <v>381</v>
      </c>
      <c r="D20" s="18" t="s">
        <v>382</v>
      </c>
      <c r="E20" s="18" t="s">
        <v>383</v>
      </c>
    </row>
    <row r="21" spans="2:5" s="14" customFormat="1" ht="24" x14ac:dyDescent="0.25">
      <c r="B21" s="169" t="s">
        <v>384</v>
      </c>
      <c r="C21" s="19" t="s">
        <v>385</v>
      </c>
      <c r="D21" s="18" t="s">
        <v>386</v>
      </c>
      <c r="E21" s="18" t="s">
        <v>387</v>
      </c>
    </row>
    <row r="22" spans="2:5" s="14" customFormat="1" ht="24" x14ac:dyDescent="0.25">
      <c r="B22" s="170"/>
      <c r="C22" s="19" t="s">
        <v>388</v>
      </c>
      <c r="D22" s="18" t="s">
        <v>389</v>
      </c>
      <c r="E22" s="18" t="s">
        <v>390</v>
      </c>
    </row>
    <row r="23" spans="2:5" s="14" customFormat="1" ht="36" x14ac:dyDescent="0.25">
      <c r="B23" s="171"/>
      <c r="C23" s="19" t="s">
        <v>391</v>
      </c>
      <c r="D23" s="18" t="s">
        <v>392</v>
      </c>
      <c r="E23" s="132" t="s">
        <v>193</v>
      </c>
    </row>
    <row r="24" spans="2:5" s="14" customFormat="1" ht="24" x14ac:dyDescent="0.25">
      <c r="B24" s="169" t="s">
        <v>393</v>
      </c>
      <c r="C24" s="19" t="s">
        <v>394</v>
      </c>
      <c r="D24" s="18" t="s">
        <v>395</v>
      </c>
      <c r="E24" s="65" t="s">
        <v>61</v>
      </c>
    </row>
    <row r="25" spans="2:5" s="14" customFormat="1" ht="36" x14ac:dyDescent="0.25">
      <c r="B25" s="171"/>
      <c r="C25" s="19" t="s">
        <v>396</v>
      </c>
      <c r="D25" s="18" t="s">
        <v>397</v>
      </c>
      <c r="E25" s="18" t="s">
        <v>398</v>
      </c>
    </row>
    <row r="26" spans="2:5" s="14" customFormat="1" ht="60" x14ac:dyDescent="0.25">
      <c r="B26" s="169" t="s">
        <v>399</v>
      </c>
      <c r="C26" s="19" t="s">
        <v>400</v>
      </c>
      <c r="D26" s="18" t="s">
        <v>401</v>
      </c>
      <c r="E26" s="65" t="s">
        <v>138</v>
      </c>
    </row>
    <row r="27" spans="2:5" s="14" customFormat="1" ht="24" x14ac:dyDescent="0.25">
      <c r="B27" s="171"/>
      <c r="C27" s="19" t="s">
        <v>402</v>
      </c>
      <c r="D27" s="18" t="s">
        <v>403</v>
      </c>
      <c r="E27" s="65" t="s">
        <v>119</v>
      </c>
    </row>
    <row r="28" spans="2:5" s="14" customFormat="1" ht="36" x14ac:dyDescent="0.25">
      <c r="B28" s="169" t="s">
        <v>404</v>
      </c>
      <c r="C28" s="19" t="s">
        <v>405</v>
      </c>
      <c r="D28" s="18" t="s">
        <v>406</v>
      </c>
      <c r="E28" s="18" t="s">
        <v>407</v>
      </c>
    </row>
    <row r="29" spans="2:5" s="14" customFormat="1" ht="24" x14ac:dyDescent="0.25">
      <c r="B29" s="170"/>
      <c r="C29" s="19" t="s">
        <v>408</v>
      </c>
      <c r="D29" s="18" t="s">
        <v>409</v>
      </c>
      <c r="E29" s="132" t="s">
        <v>79</v>
      </c>
    </row>
    <row r="30" spans="2:5" s="14" customFormat="1" ht="24" x14ac:dyDescent="0.25">
      <c r="B30" s="170"/>
      <c r="C30" s="19" t="s">
        <v>410</v>
      </c>
      <c r="D30" s="18" t="s">
        <v>411</v>
      </c>
      <c r="E30" s="18" t="s">
        <v>412</v>
      </c>
    </row>
    <row r="31" spans="2:5" s="14" customFormat="1" ht="36" x14ac:dyDescent="0.25">
      <c r="B31" s="171"/>
      <c r="C31" s="19" t="s">
        <v>413</v>
      </c>
      <c r="D31" s="18" t="s">
        <v>414</v>
      </c>
      <c r="E31" s="132" t="s">
        <v>92</v>
      </c>
    </row>
    <row r="32" spans="2:5" s="14" customFormat="1" ht="36" x14ac:dyDescent="0.25">
      <c r="B32" s="153" t="s">
        <v>415</v>
      </c>
      <c r="C32" s="19" t="s">
        <v>416</v>
      </c>
      <c r="D32" s="18" t="s">
        <v>417</v>
      </c>
      <c r="E32" s="18" t="s">
        <v>418</v>
      </c>
    </row>
    <row r="33" spans="2:5" s="14" customFormat="1" ht="24" x14ac:dyDescent="0.25">
      <c r="B33" s="153"/>
      <c r="C33" s="19" t="s">
        <v>419</v>
      </c>
      <c r="D33" s="18" t="s">
        <v>420</v>
      </c>
      <c r="E33" s="132" t="s">
        <v>166</v>
      </c>
    </row>
    <row r="34" spans="2:5" s="14" customFormat="1" ht="36" x14ac:dyDescent="0.25">
      <c r="B34" s="19" t="s">
        <v>421</v>
      </c>
      <c r="C34" s="19" t="s">
        <v>422</v>
      </c>
      <c r="D34" s="18" t="s">
        <v>423</v>
      </c>
      <c r="E34" s="134" t="s">
        <v>23</v>
      </c>
    </row>
    <row r="35" spans="2:5" s="14" customFormat="1" ht="24" x14ac:dyDescent="0.25">
      <c r="B35" s="153" t="s">
        <v>424</v>
      </c>
      <c r="C35" s="19" t="s">
        <v>425</v>
      </c>
      <c r="D35" s="18" t="s">
        <v>426</v>
      </c>
      <c r="E35" s="65" t="s">
        <v>144</v>
      </c>
    </row>
    <row r="36" spans="2:5" s="14" customFormat="1" ht="24" x14ac:dyDescent="0.25">
      <c r="B36" s="153"/>
      <c r="C36" s="19" t="s">
        <v>427</v>
      </c>
      <c r="D36" s="18" t="s">
        <v>428</v>
      </c>
      <c r="E36" s="65" t="s">
        <v>144</v>
      </c>
    </row>
    <row r="37" spans="2:5" s="14" customFormat="1" ht="12.75" x14ac:dyDescent="0.25">
      <c r="B37" s="153" t="s">
        <v>429</v>
      </c>
      <c r="C37" s="19" t="s">
        <v>430</v>
      </c>
      <c r="D37" s="18" t="s">
        <v>431</v>
      </c>
      <c r="E37" s="134" t="s">
        <v>23</v>
      </c>
    </row>
    <row r="38" spans="2:5" s="14" customFormat="1" ht="12.75" x14ac:dyDescent="0.25">
      <c r="B38" s="153"/>
      <c r="C38" s="19" t="s">
        <v>432</v>
      </c>
      <c r="D38" s="18" t="s">
        <v>433</v>
      </c>
      <c r="E38" s="134" t="s">
        <v>23</v>
      </c>
    </row>
    <row r="39" spans="2:5" s="14" customFormat="1" ht="12.75" x14ac:dyDescent="0.25">
      <c r="B39" s="153"/>
      <c r="C39" s="19" t="s">
        <v>434</v>
      </c>
      <c r="D39" s="18" t="s">
        <v>435</v>
      </c>
      <c r="E39" s="134" t="s">
        <v>23</v>
      </c>
    </row>
  </sheetData>
  <sheetProtection algorithmName="SHA-512" hashValue="pxBLYaDJch1Xqj6VO6zDGxaHU79sP6wDSA9B1bIGiwyiIl2uqoU1V4mHwerXv/9K4+SV66TZTuY8DWjTOSkwHg==" saltValue="42s/9NGxYd+90PKmQWLztQ==" spinCount="100000" sheet="1" objects="1" scenarios="1" formatCells="0" formatColumns="0" formatRows="0"/>
  <mergeCells count="11">
    <mergeCell ref="B32:B33"/>
    <mergeCell ref="B35:B36"/>
    <mergeCell ref="B37:B39"/>
    <mergeCell ref="B6:E6"/>
    <mergeCell ref="B10:B12"/>
    <mergeCell ref="B14:B17"/>
    <mergeCell ref="B18:B20"/>
    <mergeCell ref="B21:B23"/>
    <mergeCell ref="B24:B25"/>
    <mergeCell ref="B26:B27"/>
    <mergeCell ref="B28:B31"/>
  </mergeCells>
  <hyperlinks>
    <hyperlink ref="E27" location="Segurança!A1" display="Ver Segurança &gt; Indicadores de acidentes" xr:uid="{64F950B9-6FE4-4D30-AFB8-CDC44B498C98}"/>
    <hyperlink ref="E35" location="Segurança!A1" display="Ver Segurança &gt; Indicadores de acidentes" xr:uid="{494786F1-1078-48B0-8DCF-80EB16EB5494}"/>
    <hyperlink ref="E36" location="Segurança!A1" display="Ver Segurança &gt; Indicadores de acidentes" xr:uid="{5A9A38CB-17A3-4D59-A8BB-A92369D33761}"/>
    <hyperlink ref="E26" location="Segurança!A1" display="Ver Segurança &gt; Indicadores de acidentes" xr:uid="{2D34509A-5BC6-47F9-94FF-7A3A0CE60279}"/>
    <hyperlink ref="E12" location="Clima!A1" display="Ver Clima &gt; Visão de futuro e estratégia" xr:uid="{C9A0389C-E042-40F8-B457-1BF7AAB5E2E6}"/>
    <hyperlink ref="E31" location="Clima!A1" display="Ver Clima &gt; Visão de futuro e estratégia" xr:uid="{CDA2E7EF-B7FA-4146-9E50-B05BD7082FE3}"/>
    <hyperlink ref="E29" location="Clima!A1" display="Ver Clima &gt; Visão de futuro e estratégia" xr:uid="{4E75FABE-A649-4507-A79A-E3C93521DCD8}"/>
    <hyperlink ref="E34" location="Governança!A1" display="Ver Governança &gt; Modelo de negócio" xr:uid="{BDD8F617-FE21-4F3D-8A59-6C2D13A49486}"/>
    <hyperlink ref="E10" location="Clima!A1" display="Ver Clima &gt; Visão de futuro e estratégia" xr:uid="{5C0DFACA-38CC-41BA-ABEB-A1C3F43FEAD3}"/>
    <hyperlink ref="E11" location="Clima!A1" display="Ver Clima &gt; Visão de futuro e estratégia" xr:uid="{31D49B04-BC70-41D2-870B-EE15FA1674C0}"/>
    <hyperlink ref="E38" location="Governança!A1" display="Ver Governança &gt; Modelo de negócio" xr:uid="{E34737D1-5D8C-4EB8-AD53-B50B46AAE5C6}"/>
    <hyperlink ref="E39" location="Governança!A1" display="Ver Governança &gt; Modelo de negócio" xr:uid="{17B316A4-2DB5-4067-9389-731786DD12B1}"/>
    <hyperlink ref="E37" location="Governança!A1" display="Ver Governança &gt; Modelo de negócio" xr:uid="{36A649B7-DE6C-4373-8439-91F016AB3ED3}"/>
    <hyperlink ref="E15" location="Ambiental!A1" display="Ver Ambiental &gt; Sistema de Gestão Integrado (SGI)" xr:uid="{577A909F-CB45-4261-9D47-58352AAD5EA7}"/>
    <hyperlink ref="E14" location="Ambiental!A1" display="Ver Ambiental &gt; Sistema de Gestão Integrado (SGI)" xr:uid="{544BFD16-A1B2-43F8-B7A6-448DFFCB816C}"/>
    <hyperlink ref="E18" location="Ambiental!A1" display="Ver Ambiental &gt; Sistema de Gestão Integrado (SGI)" xr:uid="{78DA90B0-B76A-4BBF-9BF7-83518CFEEE4A}"/>
    <hyperlink ref="E13" location="Ambiental!A1" display="Ver Ambiental &gt; Sistema de Gestão Integrado (SGI)" xr:uid="{8929AD99-564C-4DFC-BF64-5E4116D94A4E}"/>
    <hyperlink ref="E33" location="Compliance!A1" display="Ver Compliance &gt; Programa de Compliance" xr:uid="{48D2EC1C-ADAA-4218-8C26-E21F55EC336F}"/>
    <hyperlink ref="E23" location="Compliance!A1" display="Ver Compliance &gt; Programa de Compliance" xr:uid="{AB7357B3-EE03-42AB-B2F0-17B32669DB91}"/>
    <hyperlink ref="E24" location="Comunidades!A1" display="Ver Comunidades &gt; Engajamento e avaliação de impactos" xr:uid="{4845876D-8E6D-4A61-8FF5-4A023302C24C}"/>
  </hyperlinks>
  <pageMargins left="0.511811024" right="0.511811024" top="0.78740157499999996" bottom="0.78740157499999996" header="0.31496062000000002" footer="0.31496062000000002"/>
  <pageSetup paperSize="8" scale="78"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271FD9-FDA6-46E9-9F47-6F00E0292E58}">
  <sheetPr>
    <pageSetUpPr fitToPage="1"/>
  </sheetPr>
  <dimension ref="B1:D24"/>
  <sheetViews>
    <sheetView showGridLines="0" showRowColHeaders="0" zoomScaleNormal="100" workbookViewId="0">
      <selection activeCell="B9" sqref="B9"/>
    </sheetView>
  </sheetViews>
  <sheetFormatPr defaultColWidth="9" defaultRowHeight="15" x14ac:dyDescent="0.25"/>
  <cols>
    <col min="1" max="1" width="2.5" style="12" customWidth="1"/>
    <col min="2" max="2" width="100" style="12" customWidth="1"/>
    <col min="3" max="3" width="57.5" style="12" customWidth="1"/>
    <col min="4" max="16384" width="9" style="12"/>
  </cols>
  <sheetData>
    <row r="1" spans="2:4" x14ac:dyDescent="0.25">
      <c r="B1" s="11"/>
      <c r="C1" s="11"/>
    </row>
    <row r="2" spans="2:4" ht="21" customHeight="1" x14ac:dyDescent="0.25">
      <c r="B2" s="11"/>
      <c r="C2" s="11"/>
    </row>
    <row r="3" spans="2:4" x14ac:dyDescent="0.25">
      <c r="B3" s="11"/>
      <c r="C3" s="11"/>
    </row>
    <row r="6" spans="2:4" s="30" customFormat="1" ht="26.25" x14ac:dyDescent="0.25">
      <c r="B6" s="155" t="s">
        <v>436</v>
      </c>
      <c r="C6" s="155"/>
    </row>
    <row r="9" spans="2:4" s="14" customFormat="1" ht="12.75" x14ac:dyDescent="0.25">
      <c r="B9" s="25" t="s">
        <v>436</v>
      </c>
      <c r="C9" s="25" t="s">
        <v>437</v>
      </c>
    </row>
    <row r="10" spans="2:4" s="14" customFormat="1" ht="12.75" x14ac:dyDescent="0.25">
      <c r="B10" s="185" t="s">
        <v>438</v>
      </c>
      <c r="C10" s="186"/>
    </row>
    <row r="11" spans="2:4" s="14" customFormat="1" ht="12.75" x14ac:dyDescent="0.25">
      <c r="B11" s="18" t="s">
        <v>439</v>
      </c>
      <c r="C11" s="132" t="s">
        <v>440</v>
      </c>
      <c r="D11" s="27"/>
    </row>
    <row r="12" spans="2:4" s="14" customFormat="1" ht="12.75" x14ac:dyDescent="0.25">
      <c r="B12" s="18" t="s">
        <v>441</v>
      </c>
      <c r="C12" s="132" t="s">
        <v>440</v>
      </c>
      <c r="D12" s="27"/>
    </row>
    <row r="13" spans="2:4" s="14" customFormat="1" ht="12.75" x14ac:dyDescent="0.25">
      <c r="B13" s="185" t="s">
        <v>442</v>
      </c>
      <c r="C13" s="186"/>
    </row>
    <row r="14" spans="2:4" s="14" customFormat="1" ht="12.75" x14ac:dyDescent="0.25">
      <c r="B14" s="18" t="s">
        <v>443</v>
      </c>
      <c r="C14" s="132" t="s">
        <v>92</v>
      </c>
    </row>
    <row r="15" spans="2:4" s="14" customFormat="1" ht="24" x14ac:dyDescent="0.25">
      <c r="B15" s="18" t="s">
        <v>444</v>
      </c>
      <c r="C15" s="132" t="s">
        <v>92</v>
      </c>
    </row>
    <row r="16" spans="2:4" s="14" customFormat="1" ht="24" x14ac:dyDescent="0.25">
      <c r="B16" s="18" t="s">
        <v>445</v>
      </c>
      <c r="C16" s="132" t="s">
        <v>92</v>
      </c>
    </row>
    <row r="17" spans="2:3" s="14" customFormat="1" ht="12.75" x14ac:dyDescent="0.25">
      <c r="B17" s="185" t="s">
        <v>446</v>
      </c>
      <c r="C17" s="186"/>
    </row>
    <row r="18" spans="2:3" s="14" customFormat="1" ht="12.75" x14ac:dyDescent="0.25">
      <c r="B18" s="18" t="s">
        <v>447</v>
      </c>
      <c r="C18" s="132" t="s">
        <v>79</v>
      </c>
    </row>
    <row r="19" spans="2:3" s="14" customFormat="1" ht="12.75" x14ac:dyDescent="0.25">
      <c r="B19" s="18" t="s">
        <v>448</v>
      </c>
      <c r="C19" s="132" t="s">
        <v>79</v>
      </c>
    </row>
    <row r="20" spans="2:3" s="14" customFormat="1" ht="24" x14ac:dyDescent="0.25">
      <c r="B20" s="18" t="s">
        <v>449</v>
      </c>
      <c r="C20" s="132" t="s">
        <v>79</v>
      </c>
    </row>
    <row r="21" spans="2:3" s="14" customFormat="1" ht="12.75" x14ac:dyDescent="0.25">
      <c r="B21" s="185" t="s">
        <v>450</v>
      </c>
      <c r="C21" s="186"/>
    </row>
    <row r="22" spans="2:3" s="14" customFormat="1" ht="24" x14ac:dyDescent="0.25">
      <c r="B22" s="18" t="s">
        <v>451</v>
      </c>
      <c r="C22" s="132" t="s">
        <v>96</v>
      </c>
    </row>
    <row r="23" spans="2:3" s="14" customFormat="1" ht="12.75" x14ac:dyDescent="0.25">
      <c r="B23" s="18" t="s">
        <v>452</v>
      </c>
      <c r="C23" s="132" t="s">
        <v>96</v>
      </c>
    </row>
    <row r="24" spans="2:3" s="14" customFormat="1" ht="24" x14ac:dyDescent="0.25">
      <c r="B24" s="18" t="s">
        <v>453</v>
      </c>
      <c r="C24" s="132" t="s">
        <v>92</v>
      </c>
    </row>
  </sheetData>
  <sheetProtection algorithmName="SHA-512" hashValue="dW+X3Lb4sVmsp1sXVl98Jhj1YFLpX0CvS2su/eMwF145v/IZplNMcmmo8GTSUeiQmK90ln4l+b1NdaZ0QgB95w==" saltValue="xrf0hNaQBmOWHbAl1CovYw==" spinCount="100000" sheet="1" objects="1" scenarios="1" formatCells="0" formatColumns="0" formatRows="0"/>
  <mergeCells count="5">
    <mergeCell ref="B10:C10"/>
    <mergeCell ref="B13:C13"/>
    <mergeCell ref="B17:C17"/>
    <mergeCell ref="B21:C21"/>
    <mergeCell ref="B6:C6"/>
  </mergeCells>
  <hyperlinks>
    <hyperlink ref="C14" location="Clima!A1" display="Ver Clima &gt; Visão de futuro e estratégia" xr:uid="{5ED5E81B-ED26-47A9-9663-CA69CE80ADED}"/>
    <hyperlink ref="C15" location="Clima!A1" display="Ver Clima &gt; Visão de futuro e estratégia" xr:uid="{0157FA60-3880-4853-8117-0CC5C5E092F0}"/>
    <hyperlink ref="C16" location="Clima!A1" display="Ver Clima &gt; Visão de futuro e estratégia" xr:uid="{04502FC9-A760-47FE-AA6E-F223504324DB}"/>
    <hyperlink ref="C11" location="Clima!A1" display="Ver Clima &gt; Visão de futuro e estratégia" xr:uid="{936D252B-57C0-4D63-8501-63A83DA509D8}"/>
    <hyperlink ref="C12" location="Clima!A1" display="Ver Clima &gt; Visão de futuro e estratégia" xr:uid="{E69C5DAE-14D7-4DAD-89C9-96B015850353}"/>
    <hyperlink ref="C24" location="Clima!A1" display="Ver Clima &gt; Visão de futuro e estratégia" xr:uid="{06E33E7C-5BB9-4B99-8E3A-1E06DF2237EF}"/>
    <hyperlink ref="C18" location="Clima!A1" display="Ver Clima &gt; Visão de futuro e estratégia" xr:uid="{81479CFF-1A1A-4559-B171-9F2316F36C37}"/>
    <hyperlink ref="C19" location="Clima!A1" display="Ver Clima &gt; Visão de futuro e estratégia" xr:uid="{FD1293C9-7426-4485-ADA6-A42A8AAB3C47}"/>
    <hyperlink ref="C20" location="Clima!A1" display="Ver Clima &gt; Visão de futuro e estratégia" xr:uid="{A2C6653F-4839-4781-AB00-1B38AFECD4D5}"/>
    <hyperlink ref="C22" location="Clima!A1" display="Ver Clima &gt; Visão de futuro e estratégia" xr:uid="{34FE2F2F-3C2F-477B-9603-5B6CB5F29BAF}"/>
    <hyperlink ref="C23" location="Clima!A1" display="Ver Clima &gt; Visão de futuro e estratégia" xr:uid="{25A29332-69EE-48C0-BE91-6802FA7677EB}"/>
  </hyperlinks>
  <pageMargins left="0.511811024" right="0.511811024" top="0.78740157499999996" bottom="0.78740157499999996" header="0.31496062000000002" footer="0.31496062000000002"/>
  <pageSetup paperSize="8" scale="78"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4931F3-52D4-48E0-902E-C9B343836FB2}">
  <sheetPr>
    <pageSetUpPr fitToPage="1"/>
  </sheetPr>
  <dimension ref="B1:H124"/>
  <sheetViews>
    <sheetView showGridLines="0" showRowColHeaders="0" zoomScaleNormal="100" workbookViewId="0">
      <selection activeCell="A18" sqref="A18"/>
    </sheetView>
  </sheetViews>
  <sheetFormatPr defaultColWidth="9" defaultRowHeight="15" x14ac:dyDescent="0.25"/>
  <cols>
    <col min="1" max="1" width="2.5" style="32" customWidth="1"/>
    <col min="2" max="2" width="72.5" style="32" customWidth="1"/>
    <col min="3" max="6" width="21.25" style="32" customWidth="1"/>
    <col min="7" max="7" width="12.75" style="32" customWidth="1"/>
    <col min="8" max="8" width="10.25" style="32" bestFit="1" customWidth="1"/>
    <col min="9" max="16384" width="9" style="32"/>
  </cols>
  <sheetData>
    <row r="1" spans="2:7" x14ac:dyDescent="0.25">
      <c r="B1" s="31"/>
      <c r="C1" s="31"/>
      <c r="D1" s="31"/>
      <c r="E1" s="31"/>
      <c r="F1" s="31"/>
    </row>
    <row r="2" spans="2:7" ht="21" customHeight="1" x14ac:dyDescent="0.25">
      <c r="B2" s="31"/>
      <c r="C2" s="31"/>
      <c r="D2" s="31"/>
      <c r="E2" s="31"/>
      <c r="F2" s="31"/>
    </row>
    <row r="3" spans="2:7" x14ac:dyDescent="0.25">
      <c r="B3" s="31"/>
      <c r="C3" s="31"/>
      <c r="D3" s="31"/>
      <c r="E3" s="31"/>
      <c r="F3" s="31"/>
    </row>
    <row r="6" spans="2:7" s="33" customFormat="1" ht="26.25" x14ac:dyDescent="0.25">
      <c r="B6" s="200" t="s">
        <v>454</v>
      </c>
      <c r="C6" s="200"/>
      <c r="D6" s="200"/>
      <c r="E6" s="200"/>
      <c r="F6" s="200"/>
    </row>
    <row r="9" spans="2:7" s="34" customFormat="1" ht="12.75" x14ac:dyDescent="0.25">
      <c r="B9" s="43" t="s">
        <v>455</v>
      </c>
      <c r="C9" s="43">
        <v>2022</v>
      </c>
      <c r="D9" s="43">
        <v>2021</v>
      </c>
      <c r="E9" s="43">
        <v>2020</v>
      </c>
      <c r="F9" s="43" t="s">
        <v>456</v>
      </c>
    </row>
    <row r="10" spans="2:7" s="34" customFormat="1" ht="12.75" x14ac:dyDescent="0.25">
      <c r="B10" s="187" t="s">
        <v>457</v>
      </c>
      <c r="C10" s="187"/>
      <c r="D10" s="187"/>
      <c r="E10" s="187"/>
      <c r="F10" s="187"/>
    </row>
    <row r="11" spans="2:7" s="34" customFormat="1" ht="14.25" x14ac:dyDescent="0.25">
      <c r="B11" s="35" t="s">
        <v>458</v>
      </c>
      <c r="C11" s="36">
        <v>6015.8752499725242</v>
      </c>
      <c r="D11" s="36">
        <v>6671.2</v>
      </c>
      <c r="E11" s="36">
        <v>5636.9</v>
      </c>
      <c r="F11" s="37">
        <v>-9.8231914802055953E-2</v>
      </c>
    </row>
    <row r="12" spans="2:7" s="34" customFormat="1" ht="12.75" x14ac:dyDescent="0.25">
      <c r="B12" s="35" t="s">
        <v>459</v>
      </c>
      <c r="C12" s="36">
        <v>3393.7576988702563</v>
      </c>
      <c r="D12" s="36">
        <v>3348.6</v>
      </c>
      <c r="E12" s="36">
        <v>3171.2</v>
      </c>
      <c r="F12" s="37">
        <v>1.3485545861033454E-2</v>
      </c>
    </row>
    <row r="13" spans="2:7" s="34" customFormat="1" ht="12.75" x14ac:dyDescent="0.25">
      <c r="B13" s="35" t="s">
        <v>460</v>
      </c>
      <c r="C13" s="36">
        <v>2622.117551102268</v>
      </c>
      <c r="D13" s="36">
        <v>3322.6</v>
      </c>
      <c r="E13" s="36">
        <v>2465.6999999999998</v>
      </c>
      <c r="F13" s="37">
        <v>-0.21082358661823031</v>
      </c>
    </row>
    <row r="14" spans="2:7" s="34" customFormat="1" ht="12.75" x14ac:dyDescent="0.25">
      <c r="B14" s="187" t="s">
        <v>461</v>
      </c>
      <c r="C14" s="187"/>
      <c r="D14" s="187"/>
      <c r="E14" s="187"/>
      <c r="F14" s="187"/>
    </row>
    <row r="15" spans="2:7" s="34" customFormat="1" ht="12.75" x14ac:dyDescent="0.25">
      <c r="B15" s="35" t="s">
        <v>462</v>
      </c>
      <c r="C15" s="36">
        <v>2175.4</v>
      </c>
      <c r="D15" s="36">
        <v>1804.9</v>
      </c>
      <c r="E15" s="36">
        <v>945.4</v>
      </c>
      <c r="F15" s="37">
        <v>0.20499999999999999</v>
      </c>
      <c r="G15" s="122"/>
    </row>
    <row r="16" spans="2:7" s="34" customFormat="1" ht="12.75" x14ac:dyDescent="0.25">
      <c r="B16" s="35" t="s">
        <v>463</v>
      </c>
      <c r="C16" s="36">
        <v>1436.6</v>
      </c>
      <c r="D16" s="36">
        <v>2959.8</v>
      </c>
      <c r="E16" s="36">
        <v>796.1</v>
      </c>
      <c r="F16" s="37">
        <f>C16/D16-1</f>
        <v>-0.51462936684911154</v>
      </c>
      <c r="G16" s="122"/>
    </row>
    <row r="17" spans="2:7" s="34" customFormat="1" ht="12.75" x14ac:dyDescent="0.25">
      <c r="B17" s="35" t="s">
        <v>464</v>
      </c>
      <c r="C17" s="38">
        <v>0.66</v>
      </c>
      <c r="D17" s="38">
        <v>1.64</v>
      </c>
      <c r="E17" s="38">
        <v>0.84199999999999997</v>
      </c>
      <c r="F17" s="37" t="s">
        <v>1115</v>
      </c>
      <c r="G17" s="69"/>
    </row>
    <row r="18" spans="2:7" s="34" customFormat="1" ht="12.75" x14ac:dyDescent="0.25">
      <c r="B18" s="35" t="s">
        <v>465</v>
      </c>
      <c r="C18" s="36">
        <v>383.4</v>
      </c>
      <c r="D18" s="36">
        <v>1444.6</v>
      </c>
      <c r="E18" s="36">
        <v>124</v>
      </c>
      <c r="F18" s="37">
        <v>-0.73499999999999999</v>
      </c>
      <c r="G18" s="122"/>
    </row>
    <row r="19" spans="2:7" s="34" customFormat="1" ht="12.75" x14ac:dyDescent="0.25">
      <c r="B19" s="35" t="s">
        <v>466</v>
      </c>
      <c r="C19" s="36">
        <v>1025.8</v>
      </c>
      <c r="D19" s="36">
        <v>2884.6</v>
      </c>
      <c r="E19" s="36">
        <v>1495.4</v>
      </c>
      <c r="F19" s="37">
        <v>-0.64400000000000002</v>
      </c>
      <c r="G19" s="122"/>
    </row>
    <row r="20" spans="2:7" s="34" customFormat="1" ht="12.75" x14ac:dyDescent="0.25">
      <c r="B20" s="35" t="s">
        <v>467</v>
      </c>
      <c r="C20" s="36">
        <v>399.7</v>
      </c>
      <c r="D20" s="36">
        <v>23.8</v>
      </c>
      <c r="E20" s="36">
        <v>26.6</v>
      </c>
      <c r="F20" s="37">
        <v>15.794</v>
      </c>
      <c r="G20" s="122"/>
    </row>
    <row r="21" spans="2:7" s="34" customFormat="1" ht="12.75" x14ac:dyDescent="0.25">
      <c r="B21" s="187" t="s">
        <v>468</v>
      </c>
      <c r="C21" s="187"/>
      <c r="D21" s="187"/>
      <c r="E21" s="187"/>
      <c r="F21" s="187"/>
    </row>
    <row r="22" spans="2:7" s="34" customFormat="1" ht="14.25" x14ac:dyDescent="0.25">
      <c r="B22" s="35" t="s">
        <v>469</v>
      </c>
      <c r="C22" s="36">
        <v>65911.5</v>
      </c>
      <c r="D22" s="36">
        <v>75382.399999999994</v>
      </c>
      <c r="E22" s="36">
        <v>95271.1</v>
      </c>
      <c r="F22" s="37">
        <v>-0.126</v>
      </c>
      <c r="G22" s="122"/>
    </row>
    <row r="23" spans="2:7" s="34" customFormat="1" ht="12.75" x14ac:dyDescent="0.25">
      <c r="B23" s="35" t="s">
        <v>470</v>
      </c>
      <c r="C23" s="37">
        <v>0.111</v>
      </c>
      <c r="D23" s="37">
        <v>0.16500000000000001</v>
      </c>
      <c r="E23" s="37">
        <v>0.26</v>
      </c>
      <c r="F23" s="37" t="s">
        <v>471</v>
      </c>
      <c r="G23" s="69"/>
    </row>
    <row r="24" spans="2:7" s="34" customFormat="1" ht="12.75" x14ac:dyDescent="0.25">
      <c r="B24" s="35" t="s">
        <v>472</v>
      </c>
      <c r="C24" s="37">
        <v>0.86599999999999999</v>
      </c>
      <c r="D24" s="37">
        <v>0.83099999999999996</v>
      </c>
      <c r="E24" s="37">
        <v>0.71</v>
      </c>
      <c r="F24" s="37" t="s">
        <v>473</v>
      </c>
      <c r="G24" s="69"/>
    </row>
    <row r="25" spans="2:7" s="34" customFormat="1" ht="12.75" x14ac:dyDescent="0.25">
      <c r="B25" s="35" t="s">
        <v>474</v>
      </c>
      <c r="C25" s="37">
        <v>2.3E-2</v>
      </c>
      <c r="D25" s="37">
        <v>3.0000000000000001E-3</v>
      </c>
      <c r="E25" s="37">
        <v>0.03</v>
      </c>
      <c r="F25" s="37" t="s">
        <v>475</v>
      </c>
      <c r="G25" s="69"/>
    </row>
    <row r="26" spans="2:7" s="34" customFormat="1" ht="14.25" x14ac:dyDescent="0.25">
      <c r="B26" s="35" t="s">
        <v>476</v>
      </c>
      <c r="C26" s="36">
        <v>12</v>
      </c>
      <c r="D26" s="39">
        <v>27.6</v>
      </c>
      <c r="E26" s="39">
        <v>15.7</v>
      </c>
      <c r="F26" s="37">
        <v>-0.56499999999999995</v>
      </c>
      <c r="G26" s="122"/>
    </row>
    <row r="27" spans="2:7" s="34" customFormat="1" ht="12.75" x14ac:dyDescent="0.25">
      <c r="B27" s="35" t="s">
        <v>477</v>
      </c>
      <c r="C27" s="36">
        <v>32633.200000000001</v>
      </c>
      <c r="D27" s="36">
        <v>25054.2</v>
      </c>
      <c r="E27" s="36">
        <v>29186.1</v>
      </c>
      <c r="F27" s="37">
        <v>0.30299999999999999</v>
      </c>
      <c r="G27" s="122"/>
    </row>
    <row r="28" spans="2:7" s="34" customFormat="1" ht="14.25" x14ac:dyDescent="0.25">
      <c r="B28" s="35" t="s">
        <v>478</v>
      </c>
      <c r="C28" s="36">
        <v>18.8</v>
      </c>
      <c r="D28" s="39">
        <v>17.600000000000001</v>
      </c>
      <c r="E28" s="39">
        <v>15.2</v>
      </c>
      <c r="F28" s="37">
        <v>6.8000000000000005E-2</v>
      </c>
      <c r="G28" s="122"/>
    </row>
    <row r="29" spans="2:7" s="34" customFormat="1" ht="12.75" x14ac:dyDescent="0.25">
      <c r="B29" s="187" t="s">
        <v>479</v>
      </c>
      <c r="C29" s="187"/>
      <c r="D29" s="187"/>
      <c r="E29" s="187"/>
      <c r="F29" s="187"/>
    </row>
    <row r="30" spans="2:7" s="34" customFormat="1" ht="12.75" x14ac:dyDescent="0.25">
      <c r="B30" s="35" t="s">
        <v>480</v>
      </c>
      <c r="C30" s="36">
        <v>294372.8</v>
      </c>
      <c r="D30" s="36">
        <v>354541.8</v>
      </c>
      <c r="E30" s="36">
        <v>448360.1</v>
      </c>
      <c r="F30" s="37">
        <v>-0.17</v>
      </c>
      <c r="G30" s="122"/>
    </row>
    <row r="31" spans="2:7" s="34" customFormat="1" ht="12.75" x14ac:dyDescent="0.25">
      <c r="B31" s="35" t="s">
        <v>481</v>
      </c>
      <c r="C31" s="37">
        <v>0.999</v>
      </c>
      <c r="D31" s="37">
        <v>0.999</v>
      </c>
      <c r="E31" s="37">
        <v>0.999</v>
      </c>
      <c r="F31" s="37" t="s">
        <v>24</v>
      </c>
    </row>
    <row r="32" spans="2:7" s="34" customFormat="1" ht="12.75" x14ac:dyDescent="0.25">
      <c r="B32" s="35" t="s">
        <v>482</v>
      </c>
      <c r="C32" s="37">
        <v>1E-3</v>
      </c>
      <c r="D32" s="37">
        <v>1E-3</v>
      </c>
      <c r="E32" s="37">
        <v>1E-3</v>
      </c>
      <c r="F32" s="37" t="s">
        <v>24</v>
      </c>
    </row>
    <row r="33" spans="2:8" s="34" customFormat="1" ht="12.75" x14ac:dyDescent="0.25">
      <c r="B33" s="187" t="s">
        <v>483</v>
      </c>
      <c r="C33" s="187"/>
      <c r="D33" s="187"/>
      <c r="E33" s="187"/>
      <c r="F33" s="187"/>
    </row>
    <row r="34" spans="2:8" s="34" customFormat="1" ht="12.75" x14ac:dyDescent="0.25">
      <c r="B34" s="35" t="s">
        <v>484</v>
      </c>
      <c r="C34" s="39">
        <v>0</v>
      </c>
      <c r="D34" s="39">
        <v>0</v>
      </c>
      <c r="E34" s="39">
        <v>0</v>
      </c>
      <c r="F34" s="37" t="s">
        <v>24</v>
      </c>
    </row>
    <row r="35" spans="2:8" s="34" customFormat="1" ht="12.75" x14ac:dyDescent="0.25">
      <c r="B35" s="35" t="s">
        <v>485</v>
      </c>
      <c r="C35" s="40">
        <v>0</v>
      </c>
      <c r="D35" s="40">
        <v>0</v>
      </c>
      <c r="E35" s="40">
        <v>0</v>
      </c>
      <c r="F35" s="37" t="s">
        <v>24</v>
      </c>
    </row>
    <row r="36" spans="2:8" s="34" customFormat="1" ht="12.75" x14ac:dyDescent="0.25">
      <c r="B36" s="35" t="s">
        <v>486</v>
      </c>
      <c r="C36" s="39">
        <v>0</v>
      </c>
      <c r="D36" s="39">
        <v>0</v>
      </c>
      <c r="E36" s="39">
        <v>0</v>
      </c>
      <c r="F36" s="37" t="s">
        <v>24</v>
      </c>
    </row>
    <row r="37" spans="2:8" s="34" customFormat="1" ht="14.25" x14ac:dyDescent="0.25">
      <c r="B37" s="35" t="s">
        <v>487</v>
      </c>
      <c r="C37" s="41">
        <v>0</v>
      </c>
      <c r="D37" s="41">
        <v>0</v>
      </c>
      <c r="E37" s="41">
        <v>0</v>
      </c>
      <c r="F37" s="37" t="s">
        <v>24</v>
      </c>
    </row>
    <row r="38" spans="2:8" s="34" customFormat="1" ht="12.75" x14ac:dyDescent="0.25">
      <c r="B38" s="187" t="s">
        <v>488</v>
      </c>
      <c r="C38" s="187"/>
      <c r="D38" s="187"/>
      <c r="E38" s="187"/>
      <c r="F38" s="187"/>
    </row>
    <row r="39" spans="2:8" s="34" customFormat="1" ht="12.75" x14ac:dyDescent="0.25">
      <c r="B39" s="35" t="s">
        <v>489</v>
      </c>
      <c r="C39" s="39">
        <v>428.4</v>
      </c>
      <c r="D39" s="39">
        <v>166.6</v>
      </c>
      <c r="E39" s="39">
        <v>71.2</v>
      </c>
      <c r="F39" s="37">
        <v>1.5714285714285712</v>
      </c>
      <c r="G39" s="122"/>
    </row>
    <row r="40" spans="2:8" s="34" customFormat="1" ht="12.75" x14ac:dyDescent="0.25">
      <c r="B40" s="35" t="s">
        <v>490</v>
      </c>
      <c r="C40" s="41">
        <v>381</v>
      </c>
      <c r="D40" s="39">
        <v>148.69999999999999</v>
      </c>
      <c r="E40" s="39">
        <v>144</v>
      </c>
      <c r="F40" s="37">
        <v>1.5622057834566241</v>
      </c>
      <c r="G40" s="122"/>
    </row>
    <row r="41" spans="2:8" s="34" customFormat="1" ht="12.75" x14ac:dyDescent="0.25">
      <c r="B41" s="35" t="s">
        <v>491</v>
      </c>
      <c r="C41" s="39">
        <v>809.4</v>
      </c>
      <c r="D41" s="39">
        <v>315.3</v>
      </c>
      <c r="E41" s="39">
        <v>215.2</v>
      </c>
      <c r="F41" s="37">
        <v>1.5670789724072312</v>
      </c>
      <c r="G41" s="122"/>
    </row>
    <row r="42" spans="2:8" s="34" customFormat="1" ht="12.75" x14ac:dyDescent="0.25">
      <c r="B42" s="35" t="s">
        <v>492</v>
      </c>
      <c r="C42" s="37">
        <v>0.96399999999999997</v>
      </c>
      <c r="D42" s="37">
        <v>0.92400000000000004</v>
      </c>
      <c r="E42" s="37">
        <v>0.90400000000000003</v>
      </c>
      <c r="F42" s="37" t="s">
        <v>493</v>
      </c>
      <c r="H42" s="69"/>
    </row>
    <row r="43" spans="2:8" s="34" customFormat="1" ht="12.75" x14ac:dyDescent="0.25">
      <c r="B43" s="35" t="s">
        <v>494</v>
      </c>
      <c r="C43" s="37">
        <v>3.5000000000000003E-2</v>
      </c>
      <c r="D43" s="37">
        <v>6.2E-2</v>
      </c>
      <c r="E43" s="37">
        <v>8.6999999999999994E-2</v>
      </c>
      <c r="F43" s="37" t="s">
        <v>495</v>
      </c>
      <c r="H43" s="69"/>
    </row>
    <row r="44" spans="2:8" s="34" customFormat="1" ht="12.75" x14ac:dyDescent="0.25">
      <c r="B44" s="35" t="s">
        <v>496</v>
      </c>
      <c r="C44" s="37">
        <v>2E-3</v>
      </c>
      <c r="D44" s="37">
        <v>1.4E-2</v>
      </c>
      <c r="E44" s="37">
        <v>0.01</v>
      </c>
      <c r="F44" s="37" t="s">
        <v>497</v>
      </c>
      <c r="H44" s="69"/>
    </row>
    <row r="45" spans="2:8" s="34" customFormat="1" ht="12.75" x14ac:dyDescent="0.25">
      <c r="B45" s="187" t="s">
        <v>498</v>
      </c>
      <c r="C45" s="187"/>
      <c r="D45" s="187"/>
      <c r="E45" s="187"/>
      <c r="F45" s="187"/>
    </row>
    <row r="46" spans="2:8" s="34" customFormat="1" ht="14.25" x14ac:dyDescent="0.25">
      <c r="B46" s="35" t="s">
        <v>499</v>
      </c>
      <c r="C46" s="36">
        <v>24782</v>
      </c>
      <c r="D46" s="36">
        <v>18749</v>
      </c>
      <c r="E46" s="36">
        <v>23498</v>
      </c>
      <c r="F46" s="37">
        <v>0.32200000000000001</v>
      </c>
      <c r="G46" s="122"/>
    </row>
    <row r="47" spans="2:8" s="34" customFormat="1" ht="12.75" x14ac:dyDescent="0.25">
      <c r="B47" s="35" t="s">
        <v>500</v>
      </c>
      <c r="C47" s="37">
        <v>0.68600000000000005</v>
      </c>
      <c r="D47" s="37">
        <v>0.68400000000000005</v>
      </c>
      <c r="E47" s="37">
        <v>0.68200000000000005</v>
      </c>
      <c r="F47" s="37" t="s">
        <v>501</v>
      </c>
      <c r="H47" s="69"/>
    </row>
    <row r="48" spans="2:8" s="34" customFormat="1" ht="12.75" x14ac:dyDescent="0.25">
      <c r="B48" s="35" t="s">
        <v>502</v>
      </c>
      <c r="C48" s="37">
        <v>0.314</v>
      </c>
      <c r="D48" s="37">
        <v>0.316</v>
      </c>
      <c r="E48" s="37">
        <v>0.318</v>
      </c>
      <c r="F48" s="37" t="s">
        <v>503</v>
      </c>
      <c r="H48" s="69"/>
    </row>
    <row r="49" spans="2:7" s="34" customFormat="1" ht="14.25" x14ac:dyDescent="0.25">
      <c r="B49" s="35" t="s">
        <v>504</v>
      </c>
      <c r="C49" s="36">
        <v>217935.1</v>
      </c>
      <c r="D49" s="36">
        <v>125426.1</v>
      </c>
      <c r="E49" s="36">
        <v>31278.6</v>
      </c>
      <c r="F49" s="37">
        <v>0.73799999999999999</v>
      </c>
      <c r="G49" s="122"/>
    </row>
    <row r="50" spans="2:7" s="34" customFormat="1" ht="14.25" x14ac:dyDescent="0.25">
      <c r="B50" s="35" t="s">
        <v>505</v>
      </c>
      <c r="C50" s="36">
        <v>241492.5</v>
      </c>
      <c r="D50" s="36">
        <v>264502.09999999998</v>
      </c>
      <c r="E50" s="36">
        <v>1517260</v>
      </c>
      <c r="F50" s="37">
        <v>-8.6992125960436484E-2</v>
      </c>
      <c r="G50" s="122"/>
    </row>
    <row r="51" spans="2:7" s="34" customFormat="1" ht="12.75" x14ac:dyDescent="0.25">
      <c r="B51" s="35" t="s">
        <v>506</v>
      </c>
      <c r="C51" s="36">
        <v>2.2000000000000002</v>
      </c>
      <c r="D51" s="39">
        <v>1.1000000000000001</v>
      </c>
      <c r="E51" s="39">
        <v>0.2</v>
      </c>
      <c r="F51" s="37">
        <v>1</v>
      </c>
      <c r="G51" s="122"/>
    </row>
    <row r="52" spans="2:7" s="34" customFormat="1" ht="12.75" x14ac:dyDescent="0.25">
      <c r="B52" s="187" t="s">
        <v>507</v>
      </c>
      <c r="C52" s="187"/>
      <c r="D52" s="187"/>
      <c r="E52" s="187"/>
      <c r="F52" s="187"/>
    </row>
    <row r="53" spans="2:7" s="34" customFormat="1" ht="12.75" x14ac:dyDescent="0.25">
      <c r="B53" s="35" t="s">
        <v>508</v>
      </c>
      <c r="C53" s="35">
        <v>16</v>
      </c>
      <c r="D53" s="39">
        <v>4</v>
      </c>
      <c r="E53" s="39">
        <v>2</v>
      </c>
      <c r="F53" s="37">
        <v>3</v>
      </c>
    </row>
    <row r="54" spans="2:7" s="34" customFormat="1" ht="12.75" x14ac:dyDescent="0.25">
      <c r="B54" s="35" t="s">
        <v>509</v>
      </c>
      <c r="C54" s="35">
        <v>2</v>
      </c>
      <c r="D54" s="39">
        <v>1</v>
      </c>
      <c r="E54" s="39">
        <v>1</v>
      </c>
      <c r="F54" s="37">
        <v>1</v>
      </c>
    </row>
    <row r="55" spans="2:7" s="34" customFormat="1" ht="12.75" x14ac:dyDescent="0.25">
      <c r="B55" s="35" t="s">
        <v>510</v>
      </c>
      <c r="C55" s="44">
        <v>15.452397922425099</v>
      </c>
      <c r="D55" s="40">
        <v>5.5</v>
      </c>
      <c r="E55" s="39">
        <v>2.96</v>
      </c>
      <c r="F55" s="37">
        <v>1.8095268949863819</v>
      </c>
    </row>
    <row r="56" spans="2:7" s="34" customFormat="1" ht="12.75" x14ac:dyDescent="0.25">
      <c r="B56" s="35" t="s">
        <v>511</v>
      </c>
      <c r="C56" s="44">
        <v>15.32452556226642</v>
      </c>
      <c r="D56" s="39">
        <v>5.44</v>
      </c>
      <c r="E56" s="39">
        <v>2.91</v>
      </c>
      <c r="F56" s="37">
        <v>1.8170083754166209</v>
      </c>
    </row>
    <row r="57" spans="2:7" s="34" customFormat="1" ht="12.75" x14ac:dyDescent="0.25">
      <c r="B57" s="35" t="s">
        <v>512</v>
      </c>
      <c r="C57" s="39">
        <v>1.92</v>
      </c>
      <c r="D57" s="39">
        <v>1.36</v>
      </c>
      <c r="E57" s="39">
        <v>1.46</v>
      </c>
      <c r="F57" s="37">
        <v>0.41199999999999998</v>
      </c>
      <c r="G57" s="122"/>
    </row>
    <row r="58" spans="2:7" s="34" customFormat="1" ht="12.75" x14ac:dyDescent="0.25">
      <c r="B58" s="35" t="s">
        <v>513</v>
      </c>
      <c r="C58" s="39">
        <v>25</v>
      </c>
      <c r="D58" s="39">
        <v>14</v>
      </c>
      <c r="E58" s="39">
        <v>13</v>
      </c>
      <c r="F58" s="37">
        <v>0.78600000000000003</v>
      </c>
      <c r="G58" s="122"/>
    </row>
    <row r="59" spans="2:7" s="34" customFormat="1" ht="12.75" x14ac:dyDescent="0.25">
      <c r="B59" s="35" t="s">
        <v>514</v>
      </c>
      <c r="C59" s="39">
        <v>98</v>
      </c>
      <c r="D59" s="39">
        <v>102</v>
      </c>
      <c r="E59" s="39">
        <v>72</v>
      </c>
      <c r="F59" s="37">
        <v>-3.9E-2</v>
      </c>
      <c r="G59" s="122"/>
    </row>
    <row r="60" spans="2:7" s="34" customFormat="1" ht="12.75" x14ac:dyDescent="0.25">
      <c r="B60" s="35" t="s">
        <v>515</v>
      </c>
      <c r="C60" s="35">
        <v>0</v>
      </c>
      <c r="D60" s="39">
        <v>0</v>
      </c>
      <c r="E60" s="39">
        <v>0</v>
      </c>
      <c r="F60" s="37" t="s">
        <v>24</v>
      </c>
    </row>
    <row r="61" spans="2:7" s="34" customFormat="1" ht="12.75" x14ac:dyDescent="0.25">
      <c r="B61" s="187" t="s">
        <v>516</v>
      </c>
      <c r="C61" s="187"/>
      <c r="D61" s="187"/>
      <c r="E61" s="187"/>
      <c r="F61" s="187"/>
    </row>
    <row r="62" spans="2:7" s="34" customFormat="1" ht="12.75" x14ac:dyDescent="0.25">
      <c r="B62" s="35" t="s">
        <v>517</v>
      </c>
      <c r="C62" s="37">
        <v>0.42105263157894735</v>
      </c>
      <c r="D62" s="37">
        <v>0.43</v>
      </c>
      <c r="E62" s="37">
        <v>0.41499999999999998</v>
      </c>
      <c r="F62" s="39" t="s">
        <v>518</v>
      </c>
    </row>
    <row r="63" spans="2:7" s="34" customFormat="1" ht="12.75" x14ac:dyDescent="0.25">
      <c r="B63" s="35" t="s">
        <v>519</v>
      </c>
      <c r="C63" s="37">
        <v>0.38500000000000001</v>
      </c>
      <c r="D63" s="37">
        <v>0.40500000000000003</v>
      </c>
      <c r="E63" s="37">
        <v>0.39500000000000002</v>
      </c>
      <c r="F63" s="39" t="s">
        <v>520</v>
      </c>
      <c r="G63" s="69"/>
    </row>
    <row r="64" spans="2:7" s="34" customFormat="1" ht="12.75" x14ac:dyDescent="0.25">
      <c r="B64" s="35" t="s">
        <v>521</v>
      </c>
      <c r="C64" s="37">
        <v>0.02</v>
      </c>
      <c r="D64" s="37">
        <v>0.02</v>
      </c>
      <c r="E64" s="37">
        <v>0.02</v>
      </c>
      <c r="F64" s="39" t="s">
        <v>24</v>
      </c>
    </row>
    <row r="65" spans="2:7" s="34" customFormat="1" ht="25.5" x14ac:dyDescent="0.25">
      <c r="B65" s="35" t="s">
        <v>522</v>
      </c>
      <c r="C65" s="35">
        <v>0.66</v>
      </c>
      <c r="D65" s="39">
        <v>0.76</v>
      </c>
      <c r="E65" s="39">
        <v>0.67</v>
      </c>
      <c r="F65" s="37">
        <v>-0.13157894736842102</v>
      </c>
    </row>
    <row r="66" spans="2:7" s="34" customFormat="1" ht="12.75" x14ac:dyDescent="0.25">
      <c r="B66" s="187" t="s">
        <v>523</v>
      </c>
      <c r="C66" s="187"/>
      <c r="D66" s="187"/>
      <c r="E66" s="187"/>
      <c r="F66" s="187"/>
    </row>
    <row r="67" spans="2:7" s="34" customFormat="1" ht="12.75" x14ac:dyDescent="0.25">
      <c r="B67" s="35" t="s">
        <v>524</v>
      </c>
      <c r="C67" s="35">
        <v>152</v>
      </c>
      <c r="D67" s="39">
        <v>128</v>
      </c>
      <c r="E67" s="39">
        <v>123</v>
      </c>
      <c r="F67" s="37">
        <v>0.1875</v>
      </c>
    </row>
    <row r="68" spans="2:7" s="34" customFormat="1" ht="12.75" x14ac:dyDescent="0.25">
      <c r="B68" s="35" t="s">
        <v>525</v>
      </c>
      <c r="C68" s="76">
        <v>1</v>
      </c>
      <c r="D68" s="76">
        <v>1</v>
      </c>
      <c r="E68" s="76">
        <v>1</v>
      </c>
      <c r="F68" s="39" t="s">
        <v>24</v>
      </c>
    </row>
    <row r="69" spans="2:7" s="34" customFormat="1" ht="12.75" x14ac:dyDescent="0.25">
      <c r="B69" s="35" t="s">
        <v>526</v>
      </c>
      <c r="C69" s="76">
        <v>0.88</v>
      </c>
      <c r="D69" s="76">
        <v>0.84</v>
      </c>
      <c r="E69" s="76">
        <v>0.82</v>
      </c>
      <c r="F69" s="39" t="s">
        <v>527</v>
      </c>
    </row>
    <row r="70" spans="2:7" s="34" customFormat="1" ht="12.75" x14ac:dyDescent="0.25">
      <c r="B70" s="35" t="s">
        <v>528</v>
      </c>
      <c r="C70" s="76">
        <v>0.78</v>
      </c>
      <c r="D70" s="76">
        <v>0.74</v>
      </c>
      <c r="E70" s="76">
        <v>0.74</v>
      </c>
      <c r="F70" s="39" t="s">
        <v>527</v>
      </c>
    </row>
    <row r="71" spans="2:7" s="34" customFormat="1" ht="12.75" x14ac:dyDescent="0.25">
      <c r="B71" s="35" t="s">
        <v>529</v>
      </c>
      <c r="C71" s="76">
        <v>0.15</v>
      </c>
      <c r="D71" s="76">
        <v>0.16</v>
      </c>
      <c r="E71" s="76">
        <v>0.2</v>
      </c>
      <c r="F71" s="39" t="s">
        <v>530</v>
      </c>
      <c r="G71" s="69"/>
    </row>
    <row r="72" spans="2:7" s="34" customFormat="1" ht="12.75" x14ac:dyDescent="0.25">
      <c r="B72" s="35" t="s">
        <v>531</v>
      </c>
      <c r="C72" s="35">
        <v>50</v>
      </c>
      <c r="D72" s="39">
        <v>30</v>
      </c>
      <c r="E72" s="39">
        <v>11</v>
      </c>
      <c r="F72" s="37">
        <v>0.66666666666666674</v>
      </c>
    </row>
    <row r="73" spans="2:7" s="34" customFormat="1" ht="12.75" x14ac:dyDescent="0.25">
      <c r="B73" s="35" t="s">
        <v>532</v>
      </c>
      <c r="C73" s="35">
        <v>26</v>
      </c>
      <c r="D73" s="39">
        <v>24</v>
      </c>
      <c r="E73" s="39">
        <v>11</v>
      </c>
      <c r="F73" s="37">
        <v>8.3333333333333259E-2</v>
      </c>
    </row>
    <row r="74" spans="2:7" s="34" customFormat="1" ht="12.75" x14ac:dyDescent="0.25">
      <c r="B74" s="35" t="s">
        <v>533</v>
      </c>
      <c r="C74" s="37">
        <v>0.25</v>
      </c>
      <c r="D74" s="37">
        <v>0.21099999999999999</v>
      </c>
      <c r="E74" s="37">
        <v>8.8999999999999996E-2</v>
      </c>
      <c r="F74" s="39" t="s">
        <v>534</v>
      </c>
      <c r="G74" s="69"/>
    </row>
    <row r="75" spans="2:7" s="34" customFormat="1" ht="12.75" x14ac:dyDescent="0.25">
      <c r="B75" s="35" t="s">
        <v>535</v>
      </c>
      <c r="C75" s="42">
        <v>113581.63</v>
      </c>
      <c r="D75" s="42">
        <v>33842</v>
      </c>
      <c r="E75" s="42">
        <v>141891</v>
      </c>
      <c r="F75" s="37">
        <v>2.356232787660304</v>
      </c>
    </row>
    <row r="76" spans="2:7" s="34" customFormat="1" ht="12.75" x14ac:dyDescent="0.25">
      <c r="B76" s="35" t="s">
        <v>536</v>
      </c>
      <c r="C76" s="42">
        <v>4686.45</v>
      </c>
      <c r="D76" s="42">
        <v>3226</v>
      </c>
      <c r="E76" s="42">
        <v>5690</v>
      </c>
      <c r="F76" s="37">
        <v>0.45271233725976434</v>
      </c>
    </row>
    <row r="77" spans="2:7" s="34" customFormat="1" ht="12.75" x14ac:dyDescent="0.25">
      <c r="B77" s="35" t="s">
        <v>537</v>
      </c>
      <c r="C77" s="41">
        <v>30.83190789473684</v>
      </c>
      <c r="D77" s="39">
        <v>25.2</v>
      </c>
      <c r="E77" s="39">
        <v>46.2</v>
      </c>
      <c r="F77" s="37">
        <v>0.22348840852130314</v>
      </c>
    </row>
    <row r="78" spans="2:7" s="34" customFormat="1" ht="12.75" x14ac:dyDescent="0.25">
      <c r="B78" s="187" t="s">
        <v>538</v>
      </c>
      <c r="C78" s="187"/>
      <c r="D78" s="187"/>
      <c r="E78" s="187"/>
      <c r="F78" s="187"/>
    </row>
    <row r="79" spans="2:7" s="34" customFormat="1" ht="25.5" x14ac:dyDescent="0.25">
      <c r="B79" s="35" t="s">
        <v>539</v>
      </c>
      <c r="C79" s="37">
        <v>1</v>
      </c>
      <c r="D79" s="37">
        <v>1</v>
      </c>
      <c r="E79" s="37">
        <v>1</v>
      </c>
      <c r="F79" s="39" t="s">
        <v>24</v>
      </c>
    </row>
    <row r="80" spans="2:7" s="34" customFormat="1" ht="12.75" x14ac:dyDescent="0.25">
      <c r="B80" s="35" t="s">
        <v>540</v>
      </c>
      <c r="C80" s="36">
        <v>4230.9942199999996</v>
      </c>
      <c r="D80" s="36">
        <v>13754.5</v>
      </c>
      <c r="E80" s="36">
        <v>1416.9</v>
      </c>
      <c r="F80" s="37">
        <v>-0.69239200116325561</v>
      </c>
    </row>
    <row r="81" spans="2:7" s="34" customFormat="1" ht="12.75" x14ac:dyDescent="0.25">
      <c r="B81" s="187" t="s">
        <v>541</v>
      </c>
      <c r="C81" s="187"/>
      <c r="D81" s="187"/>
      <c r="E81" s="187"/>
      <c r="F81" s="187"/>
    </row>
    <row r="82" spans="2:7" s="34" customFormat="1" ht="12.75" x14ac:dyDescent="0.25">
      <c r="B82" s="35" t="s">
        <v>542</v>
      </c>
      <c r="C82" s="35">
        <v>88</v>
      </c>
      <c r="D82" s="39">
        <v>142</v>
      </c>
      <c r="E82" s="39">
        <v>196</v>
      </c>
      <c r="F82" s="37">
        <v>-0.38028169014084512</v>
      </c>
    </row>
    <row r="83" spans="2:7" s="34" customFormat="1" ht="12.75" x14ac:dyDescent="0.25">
      <c r="B83" s="35" t="s">
        <v>543</v>
      </c>
      <c r="C83" s="35">
        <v>4.7</v>
      </c>
      <c r="D83" s="39">
        <v>3</v>
      </c>
      <c r="E83" s="39">
        <v>3.4</v>
      </c>
      <c r="F83" s="37">
        <v>0.56666666666666665</v>
      </c>
    </row>
    <row r="84" spans="2:7" s="34" customFormat="1" ht="12.75" x14ac:dyDescent="0.25">
      <c r="B84" s="35" t="s">
        <v>544</v>
      </c>
      <c r="C84" s="37">
        <v>0.54700000000000004</v>
      </c>
      <c r="D84" s="37">
        <v>0.91</v>
      </c>
      <c r="E84" s="37">
        <v>0.74</v>
      </c>
      <c r="F84" s="39" t="s">
        <v>545</v>
      </c>
      <c r="G84" s="69"/>
    </row>
    <row r="85" spans="2:7" s="34" customFormat="1" ht="25.5" x14ac:dyDescent="0.25">
      <c r="B85" s="35" t="s">
        <v>546</v>
      </c>
      <c r="C85" s="37">
        <v>1</v>
      </c>
      <c r="D85" s="37">
        <v>1</v>
      </c>
      <c r="E85" s="37">
        <v>1</v>
      </c>
      <c r="F85" s="39" t="s">
        <v>24</v>
      </c>
    </row>
    <row r="86" spans="2:7" s="34" customFormat="1" ht="12.75" x14ac:dyDescent="0.25">
      <c r="B86" s="35" t="s">
        <v>547</v>
      </c>
      <c r="C86" s="39">
        <v>10</v>
      </c>
      <c r="D86" s="39">
        <v>8</v>
      </c>
      <c r="E86" s="39">
        <v>19</v>
      </c>
      <c r="F86" s="37">
        <v>0.25</v>
      </c>
      <c r="G86" s="122"/>
    </row>
    <row r="87" spans="2:7" s="34" customFormat="1" ht="12.75" x14ac:dyDescent="0.25">
      <c r="B87" s="35" t="s">
        <v>548</v>
      </c>
      <c r="C87" s="37">
        <v>1</v>
      </c>
      <c r="D87" s="37">
        <v>0.95</v>
      </c>
      <c r="E87" s="37">
        <v>0.74</v>
      </c>
      <c r="F87" s="39" t="s">
        <v>549</v>
      </c>
    </row>
    <row r="88" spans="2:7" s="34" customFormat="1" ht="12.75" x14ac:dyDescent="0.25">
      <c r="B88" s="35" t="s">
        <v>550</v>
      </c>
      <c r="C88" s="37">
        <v>0.2</v>
      </c>
      <c r="D88" s="37">
        <v>0.23799999999999999</v>
      </c>
      <c r="E88" s="37">
        <v>0.111</v>
      </c>
      <c r="F88" s="39" t="s">
        <v>551</v>
      </c>
    </row>
    <row r="89" spans="2:7" s="34" customFormat="1" ht="12.75" x14ac:dyDescent="0.25">
      <c r="B89" s="187" t="s">
        <v>552</v>
      </c>
      <c r="C89" s="187"/>
      <c r="D89" s="187"/>
      <c r="E89" s="187"/>
      <c r="F89" s="187"/>
    </row>
    <row r="90" spans="2:7" s="34" customFormat="1" ht="12.75" x14ac:dyDescent="0.25">
      <c r="B90" s="35" t="s">
        <v>553</v>
      </c>
      <c r="C90" s="37">
        <v>1</v>
      </c>
      <c r="D90" s="37">
        <v>1</v>
      </c>
      <c r="E90" s="37">
        <v>1</v>
      </c>
      <c r="F90" s="39" t="s">
        <v>24</v>
      </c>
    </row>
    <row r="91" spans="2:7" s="34" customFormat="1" ht="12.75" x14ac:dyDescent="0.25">
      <c r="B91" s="35" t="s">
        <v>554</v>
      </c>
      <c r="C91" s="39">
        <v>142</v>
      </c>
      <c r="D91" s="39">
        <v>88</v>
      </c>
      <c r="E91" s="39">
        <v>123</v>
      </c>
      <c r="F91" s="38">
        <v>0.61363636363636354</v>
      </c>
    </row>
    <row r="92" spans="2:7" s="34" customFormat="1" ht="12.75" x14ac:dyDescent="0.25">
      <c r="B92" s="35" t="s">
        <v>555</v>
      </c>
      <c r="C92" s="37">
        <v>1</v>
      </c>
      <c r="D92" s="37">
        <v>1</v>
      </c>
      <c r="E92" s="37">
        <v>1</v>
      </c>
      <c r="F92" s="39" t="s">
        <v>24</v>
      </c>
    </row>
    <row r="93" spans="2:7" s="34" customFormat="1" ht="12.75" x14ac:dyDescent="0.25">
      <c r="B93" s="35" t="s">
        <v>556</v>
      </c>
      <c r="C93" s="39">
        <v>0</v>
      </c>
      <c r="D93" s="39">
        <v>0</v>
      </c>
      <c r="E93" s="39">
        <v>0</v>
      </c>
      <c r="F93" s="39" t="s">
        <v>24</v>
      </c>
    </row>
    <row r="94" spans="2:7" s="34" customFormat="1" ht="12.75" x14ac:dyDescent="0.25">
      <c r="B94" s="35" t="s">
        <v>557</v>
      </c>
      <c r="C94" s="40">
        <v>0</v>
      </c>
      <c r="D94" s="40">
        <v>0</v>
      </c>
      <c r="E94" s="40">
        <v>0</v>
      </c>
      <c r="F94" s="39" t="s">
        <v>24</v>
      </c>
    </row>
    <row r="95" spans="2:7" s="34" customFormat="1" ht="12.75" x14ac:dyDescent="0.25">
      <c r="B95" s="187" t="s">
        <v>558</v>
      </c>
      <c r="C95" s="187"/>
      <c r="D95" s="187"/>
      <c r="E95" s="187"/>
      <c r="F95" s="187"/>
    </row>
    <row r="96" spans="2:7" s="34" customFormat="1" ht="12.75" x14ac:dyDescent="0.25">
      <c r="B96" s="35" t="s">
        <v>559</v>
      </c>
      <c r="C96" s="35">
        <v>4</v>
      </c>
      <c r="D96" s="39">
        <v>3</v>
      </c>
      <c r="E96" s="39">
        <v>3</v>
      </c>
      <c r="F96" s="38">
        <v>0.33333333333333326</v>
      </c>
    </row>
    <row r="97" spans="2:7" s="34" customFormat="1" ht="15" customHeight="1" x14ac:dyDescent="0.25">
      <c r="B97" s="35" t="s">
        <v>560</v>
      </c>
      <c r="C97" s="37">
        <v>1</v>
      </c>
      <c r="D97" s="37">
        <v>0.33300000000000002</v>
      </c>
      <c r="E97" s="37">
        <v>0.33300000000000002</v>
      </c>
      <c r="F97" s="39" t="s">
        <v>561</v>
      </c>
      <c r="G97" s="69"/>
    </row>
    <row r="98" spans="2:7" s="34" customFormat="1" ht="12.75" x14ac:dyDescent="0.25">
      <c r="B98" s="35" t="s">
        <v>562</v>
      </c>
      <c r="C98" s="37">
        <v>0</v>
      </c>
      <c r="D98" s="37">
        <v>0</v>
      </c>
      <c r="E98" s="37">
        <v>0</v>
      </c>
      <c r="F98" s="39" t="s">
        <v>24</v>
      </c>
    </row>
    <row r="99" spans="2:7" s="34" customFormat="1" ht="12.75" x14ac:dyDescent="0.25">
      <c r="B99" s="35" t="s">
        <v>563</v>
      </c>
      <c r="C99" s="35">
        <v>13</v>
      </c>
      <c r="D99" s="39">
        <v>4</v>
      </c>
      <c r="E99" s="39">
        <v>3</v>
      </c>
      <c r="F99" s="37">
        <v>2.25</v>
      </c>
    </row>
    <row r="100" spans="2:7" s="34" customFormat="1" ht="12.75" x14ac:dyDescent="0.25">
      <c r="B100" s="35" t="s">
        <v>564</v>
      </c>
      <c r="C100" s="37">
        <v>1</v>
      </c>
      <c r="D100" s="37">
        <v>1</v>
      </c>
      <c r="E100" s="37">
        <v>1</v>
      </c>
      <c r="F100" s="39" t="s">
        <v>24</v>
      </c>
    </row>
    <row r="101" spans="2:7" s="34" customFormat="1" ht="12.75" x14ac:dyDescent="0.25">
      <c r="B101" s="187" t="s">
        <v>565</v>
      </c>
      <c r="C101" s="187"/>
      <c r="D101" s="187"/>
      <c r="E101" s="187"/>
      <c r="F101" s="187"/>
    </row>
    <row r="102" spans="2:7" s="34" customFormat="1" ht="12.75" x14ac:dyDescent="0.25">
      <c r="B102" s="35" t="s">
        <v>566</v>
      </c>
      <c r="C102" s="35">
        <v>7</v>
      </c>
      <c r="D102" s="39">
        <v>7</v>
      </c>
      <c r="E102" s="39">
        <v>7</v>
      </c>
      <c r="F102" s="39" t="s">
        <v>24</v>
      </c>
    </row>
    <row r="103" spans="2:7" s="34" customFormat="1" ht="15" customHeight="1" x14ac:dyDescent="0.25">
      <c r="B103" s="35" t="s">
        <v>567</v>
      </c>
      <c r="C103" s="37">
        <v>0.42899999999999999</v>
      </c>
      <c r="D103" s="37">
        <v>0.28599999999999998</v>
      </c>
      <c r="E103" s="37">
        <v>0.28599999999999998</v>
      </c>
      <c r="F103" s="39" t="s">
        <v>568</v>
      </c>
      <c r="G103" s="69"/>
    </row>
    <row r="104" spans="2:7" s="34" customFormat="1" ht="12.75" x14ac:dyDescent="0.25">
      <c r="B104" s="35" t="s">
        <v>569</v>
      </c>
      <c r="C104" s="37">
        <v>0</v>
      </c>
      <c r="D104" s="37">
        <v>0</v>
      </c>
      <c r="E104" s="37">
        <v>0</v>
      </c>
      <c r="F104" s="39" t="s">
        <v>24</v>
      </c>
    </row>
    <row r="105" spans="2:7" s="34" customFormat="1" ht="12.75" x14ac:dyDescent="0.25">
      <c r="B105" s="35" t="s">
        <v>570</v>
      </c>
      <c r="C105" s="35">
        <v>23</v>
      </c>
      <c r="D105" s="39">
        <v>17</v>
      </c>
      <c r="E105" s="39">
        <v>15</v>
      </c>
      <c r="F105" s="37">
        <v>0.35299999999999998</v>
      </c>
      <c r="G105" s="122"/>
    </row>
    <row r="106" spans="2:7" s="34" customFormat="1" ht="12.75" x14ac:dyDescent="0.25">
      <c r="B106" s="147" t="s">
        <v>564</v>
      </c>
      <c r="C106" s="148">
        <v>1</v>
      </c>
      <c r="D106" s="148">
        <v>1</v>
      </c>
      <c r="E106" s="148">
        <v>1</v>
      </c>
      <c r="F106" s="149" t="s">
        <v>24</v>
      </c>
    </row>
    <row r="107" spans="2:7" s="34" customFormat="1" ht="12.75" customHeight="1" x14ac:dyDescent="0.25">
      <c r="B107" s="194" t="s">
        <v>571</v>
      </c>
      <c r="C107" s="195"/>
      <c r="D107" s="195"/>
      <c r="E107" s="195"/>
      <c r="F107" s="196"/>
    </row>
    <row r="108" spans="2:7" s="34" customFormat="1" ht="12.75" x14ac:dyDescent="0.25">
      <c r="B108" s="197"/>
      <c r="C108" s="198"/>
      <c r="D108" s="198"/>
      <c r="E108" s="198"/>
      <c r="F108" s="199"/>
    </row>
    <row r="109" spans="2:7" s="34" customFormat="1" ht="12.75" x14ac:dyDescent="0.25"/>
    <row r="110" spans="2:7" s="34" customFormat="1" ht="15" customHeight="1" x14ac:dyDescent="0.25"/>
    <row r="111" spans="2:7" s="34" customFormat="1" ht="12.75" x14ac:dyDescent="0.25">
      <c r="B111" s="201" t="s">
        <v>572</v>
      </c>
      <c r="C111" s="202"/>
      <c r="D111" s="202"/>
      <c r="E111" s="202"/>
      <c r="F111" s="203"/>
    </row>
    <row r="112" spans="2:7" s="34" customFormat="1" ht="12.75" x14ac:dyDescent="0.25">
      <c r="B112" s="191" t="s">
        <v>573</v>
      </c>
      <c r="C112" s="192"/>
      <c r="D112" s="192"/>
      <c r="E112" s="192"/>
      <c r="F112" s="193"/>
    </row>
    <row r="113" spans="2:6" x14ac:dyDescent="0.25">
      <c r="B113" s="191" t="s">
        <v>574</v>
      </c>
      <c r="C113" s="192"/>
      <c r="D113" s="192"/>
      <c r="E113" s="192"/>
      <c r="F113" s="193"/>
    </row>
    <row r="114" spans="2:6" x14ac:dyDescent="0.25">
      <c r="B114" s="191" t="s">
        <v>575</v>
      </c>
      <c r="C114" s="192"/>
      <c r="D114" s="192"/>
      <c r="E114" s="192"/>
      <c r="F114" s="193"/>
    </row>
    <row r="115" spans="2:6" x14ac:dyDescent="0.25">
      <c r="B115" s="191" t="s">
        <v>576</v>
      </c>
      <c r="C115" s="192"/>
      <c r="D115" s="192"/>
      <c r="E115" s="192"/>
      <c r="F115" s="193"/>
    </row>
    <row r="116" spans="2:6" x14ac:dyDescent="0.25">
      <c r="B116" s="191" t="s">
        <v>577</v>
      </c>
      <c r="C116" s="192"/>
      <c r="D116" s="192"/>
      <c r="E116" s="192"/>
      <c r="F116" s="193"/>
    </row>
    <row r="117" spans="2:6" x14ac:dyDescent="0.25">
      <c r="B117" s="191" t="s">
        <v>578</v>
      </c>
      <c r="C117" s="192"/>
      <c r="D117" s="192"/>
      <c r="E117" s="192"/>
      <c r="F117" s="193"/>
    </row>
    <row r="118" spans="2:6" x14ac:dyDescent="0.25">
      <c r="B118" s="188" t="s">
        <v>1106</v>
      </c>
      <c r="C118" s="189"/>
      <c r="D118" s="189"/>
      <c r="E118" s="189"/>
      <c r="F118" s="190"/>
    </row>
    <row r="119" spans="2:6" x14ac:dyDescent="0.25">
      <c r="B119" s="191" t="s">
        <v>579</v>
      </c>
      <c r="C119" s="192"/>
      <c r="D119" s="192"/>
      <c r="E119" s="192"/>
      <c r="F119" s="193"/>
    </row>
    <row r="120" spans="2:6" x14ac:dyDescent="0.25">
      <c r="B120" s="191" t="s">
        <v>580</v>
      </c>
      <c r="C120" s="192"/>
      <c r="D120" s="192"/>
      <c r="E120" s="192"/>
      <c r="F120" s="193"/>
    </row>
    <row r="121" spans="2:6" x14ac:dyDescent="0.25">
      <c r="B121" s="191" t="s">
        <v>581</v>
      </c>
      <c r="C121" s="192"/>
      <c r="D121" s="192"/>
      <c r="E121" s="192"/>
      <c r="F121" s="193"/>
    </row>
    <row r="122" spans="2:6" x14ac:dyDescent="0.25">
      <c r="B122" s="188" t="s">
        <v>582</v>
      </c>
      <c r="C122" s="189"/>
      <c r="D122" s="189"/>
      <c r="E122" s="189"/>
      <c r="F122" s="190"/>
    </row>
    <row r="123" spans="2:6" x14ac:dyDescent="0.25">
      <c r="B123" s="191" t="s">
        <v>583</v>
      </c>
      <c r="C123" s="192"/>
      <c r="D123" s="192"/>
      <c r="E123" s="192"/>
      <c r="F123" s="193"/>
    </row>
    <row r="124" spans="2:6" x14ac:dyDescent="0.25">
      <c r="B124" s="191" t="s">
        <v>584</v>
      </c>
      <c r="C124" s="192"/>
      <c r="D124" s="192"/>
      <c r="E124" s="192"/>
      <c r="F124" s="193"/>
    </row>
  </sheetData>
  <sheetProtection algorithmName="SHA-512" hashValue="hK59b85iGaX7uXz/xhvUNRo9LtwaY5ypdHQY/U5WsCT2t/ey+R3p0zjQ5EtHLnklCEUXpZJG+gx6Tj1D7sxlvQ==" saltValue="PWsKlHN2Q+MsZJNYr79bCw==" spinCount="100000" sheet="1" formatCells="0" formatColumns="0" formatRows="0"/>
  <mergeCells count="31">
    <mergeCell ref="B6:F6"/>
    <mergeCell ref="B10:F10"/>
    <mergeCell ref="B14:F14"/>
    <mergeCell ref="B21:F21"/>
    <mergeCell ref="B124:F124"/>
    <mergeCell ref="B114:F114"/>
    <mergeCell ref="B101:F101"/>
    <mergeCell ref="B111:F111"/>
    <mergeCell ref="B112:F112"/>
    <mergeCell ref="B118:F118"/>
    <mergeCell ref="B61:F61"/>
    <mergeCell ref="B66:F66"/>
    <mergeCell ref="B78:F78"/>
    <mergeCell ref="B121:F121"/>
    <mergeCell ref="B123:F123"/>
    <mergeCell ref="B81:F81"/>
    <mergeCell ref="B89:F89"/>
    <mergeCell ref="B95:F95"/>
    <mergeCell ref="B122:F122"/>
    <mergeCell ref="B113:F113"/>
    <mergeCell ref="B115:F115"/>
    <mergeCell ref="B116:F116"/>
    <mergeCell ref="B117:F117"/>
    <mergeCell ref="B119:F119"/>
    <mergeCell ref="B120:F120"/>
    <mergeCell ref="B107:F108"/>
    <mergeCell ref="B29:F29"/>
    <mergeCell ref="B33:F33"/>
    <mergeCell ref="B38:F38"/>
    <mergeCell ref="B45:F45"/>
    <mergeCell ref="B52:F52"/>
  </mergeCells>
  <pageMargins left="0.511811024" right="0.511811024" top="0.78740157499999996" bottom="0.78740157499999996" header="0.31496062000000002" footer="0.31496062000000002"/>
  <pageSetup paperSize="8" scale="78"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94CD79-EBDF-4FB3-A97B-2968E3F8A9CB}">
  <sheetPr>
    <pageSetUpPr fitToPage="1"/>
  </sheetPr>
  <dimension ref="A1:G48"/>
  <sheetViews>
    <sheetView showGridLines="0" showRowColHeaders="0" zoomScaleNormal="100" workbookViewId="0">
      <selection activeCell="B9" sqref="B9:C9"/>
    </sheetView>
  </sheetViews>
  <sheetFormatPr defaultColWidth="9" defaultRowHeight="15" outlineLevelRow="1" x14ac:dyDescent="0.25"/>
  <cols>
    <col min="1" max="1" width="2.75" style="112" customWidth="1"/>
    <col min="2" max="2" width="37.5" style="34" customWidth="1"/>
    <col min="3" max="3" width="120" style="34" customWidth="1"/>
    <col min="4" max="4" width="9" style="112"/>
    <col min="5" max="7" width="12.75" style="112" customWidth="1"/>
    <col min="8" max="16384" width="9" style="34"/>
  </cols>
  <sheetData>
    <row r="1" spans="1:7" s="32" customFormat="1" x14ac:dyDescent="0.25">
      <c r="B1" s="31"/>
      <c r="C1" s="31"/>
    </row>
    <row r="2" spans="1:7" s="32" customFormat="1" ht="21" customHeight="1" x14ac:dyDescent="0.25">
      <c r="B2" s="31"/>
      <c r="C2" s="31"/>
    </row>
    <row r="3" spans="1:7" s="32" customFormat="1" x14ac:dyDescent="0.25">
      <c r="B3" s="31"/>
      <c r="C3" s="31"/>
    </row>
    <row r="4" spans="1:7" ht="12.75" x14ac:dyDescent="0.25">
      <c r="A4" s="34"/>
      <c r="D4" s="34"/>
      <c r="E4" s="34"/>
      <c r="F4" s="34"/>
      <c r="G4" s="34"/>
    </row>
    <row r="5" spans="1:7" ht="12.75" x14ac:dyDescent="0.25">
      <c r="A5" s="34"/>
      <c r="D5" s="34"/>
      <c r="E5" s="34"/>
      <c r="F5" s="34"/>
      <c r="G5" s="34"/>
    </row>
    <row r="6" spans="1:7" ht="26.25" x14ac:dyDescent="0.25">
      <c r="A6" s="34"/>
      <c r="B6" s="200" t="s">
        <v>585</v>
      </c>
      <c r="C6" s="200"/>
      <c r="D6" s="34"/>
      <c r="E6" s="34"/>
      <c r="F6" s="34"/>
      <c r="G6" s="34"/>
    </row>
    <row r="7" spans="1:7" ht="12.75" x14ac:dyDescent="0.25">
      <c r="A7" s="34"/>
      <c r="D7" s="34"/>
      <c r="E7" s="34"/>
      <c r="F7" s="34"/>
      <c r="G7" s="34"/>
    </row>
    <row r="8" spans="1:7" ht="12.75" x14ac:dyDescent="0.25">
      <c r="A8" s="34"/>
      <c r="D8" s="34"/>
      <c r="E8" s="34"/>
      <c r="F8" s="34"/>
      <c r="G8" s="34"/>
    </row>
    <row r="9" spans="1:7" s="45" customFormat="1" ht="15.75" x14ac:dyDescent="0.25">
      <c r="B9" s="204" t="s">
        <v>586</v>
      </c>
      <c r="C9" s="204"/>
    </row>
    <row r="10" spans="1:7" ht="12.75" x14ac:dyDescent="0.25">
      <c r="A10" s="34"/>
      <c r="D10" s="34"/>
      <c r="E10" s="34"/>
      <c r="F10" s="34"/>
      <c r="G10" s="34"/>
    </row>
    <row r="11" spans="1:7" ht="12.75" x14ac:dyDescent="0.25">
      <c r="A11" s="34"/>
      <c r="D11" s="34"/>
      <c r="E11" s="34"/>
      <c r="F11" s="34"/>
      <c r="G11" s="34"/>
    </row>
    <row r="12" spans="1:7" s="32" customFormat="1" x14ac:dyDescent="0.25">
      <c r="A12" s="112"/>
      <c r="B12" s="205" t="s">
        <v>587</v>
      </c>
      <c r="C12" s="206"/>
      <c r="D12" s="112"/>
      <c r="E12" s="112"/>
      <c r="F12" s="112"/>
      <c r="G12" s="112"/>
    </row>
    <row r="13" spans="1:7" s="32" customFormat="1" hidden="1" outlineLevel="1" x14ac:dyDescent="0.25">
      <c r="A13" s="112"/>
      <c r="D13" s="112"/>
      <c r="E13" s="112"/>
      <c r="F13" s="112"/>
      <c r="G13" s="112"/>
    </row>
    <row r="14" spans="1:7" hidden="1" outlineLevel="1" x14ac:dyDescent="0.25">
      <c r="B14" s="46" t="s">
        <v>588</v>
      </c>
    </row>
    <row r="15" spans="1:7" hidden="1" outlineLevel="1" x14ac:dyDescent="0.25">
      <c r="B15" s="207" t="s">
        <v>589</v>
      </c>
      <c r="C15" s="207"/>
    </row>
    <row r="16" spans="1:7" hidden="1" outlineLevel="1" x14ac:dyDescent="0.25">
      <c r="B16" s="207"/>
      <c r="C16" s="207"/>
    </row>
    <row r="17" spans="2:3" hidden="1" outlineLevel="1" x14ac:dyDescent="0.25">
      <c r="B17" s="207"/>
      <c r="C17" s="207"/>
    </row>
    <row r="18" spans="2:3" hidden="1" outlineLevel="1" x14ac:dyDescent="0.25">
      <c r="B18" s="207"/>
      <c r="C18" s="207"/>
    </row>
    <row r="19" spans="2:3" hidden="1" outlineLevel="1" x14ac:dyDescent="0.25">
      <c r="B19" s="207"/>
      <c r="C19" s="207"/>
    </row>
    <row r="20" spans="2:3" hidden="1" outlineLevel="1" x14ac:dyDescent="0.25">
      <c r="B20" s="207"/>
      <c r="C20" s="207"/>
    </row>
    <row r="21" spans="2:3" hidden="1" outlineLevel="1" x14ac:dyDescent="0.25">
      <c r="B21" s="207"/>
      <c r="C21" s="207"/>
    </row>
    <row r="22" spans="2:3" hidden="1" outlineLevel="1" x14ac:dyDescent="0.25">
      <c r="B22" s="207"/>
      <c r="C22" s="207"/>
    </row>
    <row r="23" spans="2:3" hidden="1" outlineLevel="1" x14ac:dyDescent="0.25">
      <c r="B23" s="207"/>
      <c r="C23" s="207"/>
    </row>
    <row r="24" spans="2:3" hidden="1" outlineLevel="1" x14ac:dyDescent="0.25">
      <c r="B24" s="207"/>
      <c r="C24" s="207"/>
    </row>
    <row r="25" spans="2:3" hidden="1" outlineLevel="1" x14ac:dyDescent="0.25">
      <c r="B25" s="64"/>
      <c r="C25" s="64"/>
    </row>
    <row r="26" spans="2:3" hidden="1" outlineLevel="1" x14ac:dyDescent="0.25">
      <c r="B26" s="46" t="s">
        <v>590</v>
      </c>
      <c r="C26" s="64"/>
    </row>
    <row r="27" spans="2:3" hidden="1" outlineLevel="1" x14ac:dyDescent="0.25">
      <c r="B27" s="208" t="s">
        <v>591</v>
      </c>
      <c r="C27" s="208"/>
    </row>
    <row r="28" spans="2:3" hidden="1" outlineLevel="1" x14ac:dyDescent="0.25">
      <c r="B28" s="208"/>
      <c r="C28" s="208"/>
    </row>
    <row r="29" spans="2:3" hidden="1" outlineLevel="1" x14ac:dyDescent="0.25">
      <c r="B29" s="64"/>
      <c r="C29" s="64"/>
    </row>
    <row r="30" spans="2:3" hidden="1" outlineLevel="1" x14ac:dyDescent="0.25">
      <c r="B30" s="46" t="s">
        <v>592</v>
      </c>
      <c r="C30" s="64"/>
    </row>
    <row r="31" spans="2:3" hidden="1" outlineLevel="1" x14ac:dyDescent="0.25">
      <c r="B31" s="209" t="s">
        <v>593</v>
      </c>
      <c r="C31" s="209"/>
    </row>
    <row r="32" spans="2:3" hidden="1" outlineLevel="1" x14ac:dyDescent="0.25">
      <c r="B32" s="209"/>
      <c r="C32" s="209"/>
    </row>
    <row r="33" spans="1:7" s="32" customFormat="1" hidden="1" outlineLevel="1" x14ac:dyDescent="0.25">
      <c r="A33" s="112"/>
      <c r="D33" s="112"/>
      <c r="E33" s="112"/>
      <c r="F33" s="112"/>
      <c r="G33" s="112"/>
    </row>
    <row r="34" spans="1:7" s="32" customFormat="1" collapsed="1" x14ac:dyDescent="0.25">
      <c r="A34" s="112"/>
      <c r="D34" s="112"/>
      <c r="E34" s="112"/>
      <c r="F34" s="112"/>
      <c r="G34" s="112"/>
    </row>
    <row r="35" spans="1:7" s="32" customFormat="1" x14ac:dyDescent="0.25">
      <c r="A35" s="112"/>
      <c r="B35" s="205" t="s">
        <v>69</v>
      </c>
      <c r="C35" s="206"/>
      <c r="D35" s="112"/>
      <c r="E35" s="112"/>
      <c r="F35" s="112"/>
      <c r="G35" s="112"/>
    </row>
    <row r="36" spans="1:7" s="32" customFormat="1" hidden="1" outlineLevel="1" x14ac:dyDescent="0.25">
      <c r="A36" s="112"/>
      <c r="D36" s="112"/>
      <c r="E36" s="112"/>
      <c r="F36" s="112"/>
      <c r="G36" s="112"/>
    </row>
    <row r="37" spans="1:7" hidden="1" outlineLevel="1" x14ac:dyDescent="0.25">
      <c r="B37" s="46" t="s">
        <v>594</v>
      </c>
    </row>
    <row r="38" spans="1:7" hidden="1" outlineLevel="1" x14ac:dyDescent="0.25">
      <c r="B38" s="98" t="s">
        <v>69</v>
      </c>
      <c r="C38" s="98" t="s">
        <v>595</v>
      </c>
    </row>
    <row r="39" spans="1:7" ht="24" hidden="1" outlineLevel="1" x14ac:dyDescent="0.25">
      <c r="B39" s="54" t="s">
        <v>596</v>
      </c>
      <c r="C39" s="99" t="s">
        <v>597</v>
      </c>
    </row>
    <row r="40" spans="1:7" ht="36" hidden="1" outlineLevel="1" x14ac:dyDescent="0.25">
      <c r="B40" s="54" t="s">
        <v>598</v>
      </c>
      <c r="C40" s="119" t="s">
        <v>599</v>
      </c>
    </row>
    <row r="41" spans="1:7" ht="24" hidden="1" outlineLevel="1" x14ac:dyDescent="0.25">
      <c r="B41" s="54" t="s">
        <v>600</v>
      </c>
      <c r="C41" s="99" t="s">
        <v>601</v>
      </c>
    </row>
    <row r="42" spans="1:7" ht="24" hidden="1" outlineLevel="1" x14ac:dyDescent="0.25">
      <c r="B42" s="54" t="s">
        <v>602</v>
      </c>
      <c r="C42" s="99" t="s">
        <v>603</v>
      </c>
    </row>
    <row r="43" spans="1:7" ht="36" hidden="1" outlineLevel="1" x14ac:dyDescent="0.25">
      <c r="B43" s="54" t="s">
        <v>604</v>
      </c>
      <c r="C43" s="99" t="s">
        <v>605</v>
      </c>
    </row>
    <row r="44" spans="1:7" ht="36" hidden="1" outlineLevel="1" x14ac:dyDescent="0.25">
      <c r="B44" s="54" t="s">
        <v>606</v>
      </c>
      <c r="C44" s="99" t="s">
        <v>607</v>
      </c>
    </row>
    <row r="45" spans="1:7" ht="36" hidden="1" outlineLevel="1" x14ac:dyDescent="0.25">
      <c r="B45" s="54" t="s">
        <v>608</v>
      </c>
      <c r="C45" s="99" t="s">
        <v>1110</v>
      </c>
    </row>
    <row r="46" spans="1:7" ht="36" hidden="1" outlineLevel="1" x14ac:dyDescent="0.25">
      <c r="B46" s="54" t="s">
        <v>609</v>
      </c>
      <c r="C46" s="54" t="s">
        <v>610</v>
      </c>
    </row>
    <row r="47" spans="1:7" s="32" customFormat="1" hidden="1" outlineLevel="1" x14ac:dyDescent="0.25">
      <c r="A47" s="112"/>
      <c r="D47" s="112"/>
      <c r="E47" s="112"/>
      <c r="F47" s="112"/>
      <c r="G47" s="112"/>
    </row>
    <row r="48" spans="1:7" s="32" customFormat="1" collapsed="1" x14ac:dyDescent="0.25">
      <c r="A48" s="112"/>
      <c r="D48" s="112"/>
      <c r="E48" s="112"/>
      <c r="F48" s="112"/>
      <c r="G48" s="112"/>
    </row>
  </sheetData>
  <sheetProtection algorithmName="SHA-512" hashValue="bVi+RGj/aJnhb/Rlhu2RifWWZs5oTDnw/effTLJOfaFJpXPty4k3dX3vQZrL0UoVTwBM1yyKiVad91QQ3fSesA==" saltValue="EyU+cLCcwYOAa/ch9w5l0g==" spinCount="100000" sheet="1" objects="1" scenarios="1" formatCells="0" formatColumns="0" formatRows="0"/>
  <mergeCells count="7">
    <mergeCell ref="B6:C6"/>
    <mergeCell ref="B9:C9"/>
    <mergeCell ref="B12:C12"/>
    <mergeCell ref="B35:C35"/>
    <mergeCell ref="B15:C24"/>
    <mergeCell ref="B27:C28"/>
    <mergeCell ref="B31:C32"/>
  </mergeCells>
  <hyperlinks>
    <hyperlink ref="B27" r:id="rId1" display="O Relatório Anual de Sustentabilidade 2022 e o Databook ESG 2022 da Enauta abrangem a Enauta Participações S.A. e todas as suas subsidiárias, mesmo escopo coberto pelas Demonstrações Financeiras da companhia. Para mais informações sobre a base de preparação, consulte a Nota Explicativa nº 2 das Demonstrações Financeiras, disponíveis no site de Relações com Investidores." xr:uid="{325C13BC-86D8-4559-B2B6-F977F8D55E0A}"/>
    <hyperlink ref="B31" r:id="rId2" display="enauta@enauta.com.br." xr:uid="{8B57038D-AA8D-49BC-B45E-8B86CC30B127}"/>
  </hyperlinks>
  <pageMargins left="0.511811024" right="0.511811024" top="0.78740157499999996" bottom="0.78740157499999996" header="0.31496062000000002" footer="0.31496062000000002"/>
  <pageSetup paperSize="8" scale="78" fitToHeight="0" orientation="portrait" r:id="rId3"/>
  <drawing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45468A-4B0A-48C5-BC59-D53F11F98A5E}">
  <sheetPr>
    <pageSetUpPr fitToPage="1"/>
  </sheetPr>
  <dimension ref="B1:J276"/>
  <sheetViews>
    <sheetView showGridLines="0" showRowColHeaders="0" zoomScaleNormal="100" workbookViewId="0">
      <selection activeCell="B9" sqref="B9:J9"/>
    </sheetView>
  </sheetViews>
  <sheetFormatPr defaultColWidth="9" defaultRowHeight="12.75" outlineLevelRow="1" x14ac:dyDescent="0.25"/>
  <cols>
    <col min="1" max="1" width="2.5" style="34" customWidth="1"/>
    <col min="2" max="2" width="38.75" style="34" customWidth="1"/>
    <col min="3" max="5" width="15" style="34" customWidth="1"/>
    <col min="6" max="6" width="5" style="34" customWidth="1"/>
    <col min="7" max="7" width="38.75" style="34" customWidth="1"/>
    <col min="8" max="10" width="10" style="34" customWidth="1"/>
    <col min="11" max="16384" width="9" style="34"/>
  </cols>
  <sheetData>
    <row r="1" spans="2:10" s="32" customFormat="1" ht="15" x14ac:dyDescent="0.25">
      <c r="B1" s="31"/>
      <c r="C1" s="31"/>
      <c r="D1" s="31"/>
      <c r="E1" s="31"/>
      <c r="F1" s="31"/>
      <c r="G1" s="31"/>
      <c r="H1" s="31"/>
      <c r="I1" s="31"/>
      <c r="J1" s="31"/>
    </row>
    <row r="2" spans="2:10" s="32" customFormat="1" ht="21" customHeight="1" x14ac:dyDescent="0.25">
      <c r="B2" s="31"/>
      <c r="C2" s="31"/>
      <c r="D2" s="31"/>
      <c r="E2" s="31"/>
      <c r="F2" s="31"/>
      <c r="G2" s="31"/>
      <c r="H2" s="31"/>
      <c r="I2" s="31"/>
      <c r="J2" s="31"/>
    </row>
    <row r="3" spans="2:10" s="32" customFormat="1" ht="15" x14ac:dyDescent="0.25">
      <c r="B3" s="31"/>
      <c r="C3" s="31"/>
      <c r="D3" s="31"/>
      <c r="E3" s="31"/>
      <c r="F3" s="31"/>
      <c r="G3" s="31"/>
      <c r="H3" s="31"/>
      <c r="I3" s="31"/>
      <c r="J3" s="31"/>
    </row>
    <row r="6" spans="2:10" ht="26.25" x14ac:dyDescent="0.25">
      <c r="B6" s="200" t="s">
        <v>611</v>
      </c>
      <c r="C6" s="200"/>
      <c r="D6" s="200"/>
      <c r="E6" s="200"/>
      <c r="F6" s="200"/>
      <c r="G6" s="200"/>
      <c r="H6" s="200"/>
      <c r="I6" s="200"/>
      <c r="J6" s="200"/>
    </row>
    <row r="9" spans="2:10" s="45" customFormat="1" ht="15.75" x14ac:dyDescent="0.25">
      <c r="B9" s="204" t="s">
        <v>612</v>
      </c>
      <c r="C9" s="204"/>
      <c r="D9" s="204"/>
      <c r="E9" s="204"/>
      <c r="F9" s="204"/>
      <c r="G9" s="204"/>
      <c r="H9" s="204"/>
      <c r="I9" s="204"/>
      <c r="J9" s="204"/>
    </row>
    <row r="12" spans="2:10" s="32" customFormat="1" ht="15" x14ac:dyDescent="0.25">
      <c r="B12" s="205" t="s">
        <v>613</v>
      </c>
      <c r="C12" s="206"/>
      <c r="D12" s="206"/>
      <c r="E12" s="206"/>
      <c r="F12" s="206"/>
      <c r="G12" s="206"/>
      <c r="H12" s="206"/>
      <c r="I12" s="206"/>
      <c r="J12" s="206"/>
    </row>
    <row r="13" spans="2:10" s="32" customFormat="1" ht="15" hidden="1" outlineLevel="1" x14ac:dyDescent="0.25"/>
    <row r="14" spans="2:10" hidden="1" outlineLevel="1" x14ac:dyDescent="0.25">
      <c r="B14" s="49" t="s">
        <v>614</v>
      </c>
    </row>
    <row r="15" spans="2:10" hidden="1" outlineLevel="1" x14ac:dyDescent="0.25">
      <c r="B15" s="49" t="s">
        <v>615</v>
      </c>
    </row>
    <row r="16" spans="2:10" hidden="1" outlineLevel="1" x14ac:dyDescent="0.25">
      <c r="B16" s="49" t="s">
        <v>616</v>
      </c>
    </row>
    <row r="17" spans="2:10" hidden="1" outlineLevel="1" x14ac:dyDescent="0.25">
      <c r="B17" s="207" t="s">
        <v>617</v>
      </c>
      <c r="C17" s="207"/>
      <c r="D17" s="207"/>
      <c r="E17" s="207"/>
      <c r="F17" s="207"/>
      <c r="G17" s="207"/>
      <c r="H17" s="207"/>
      <c r="I17" s="207"/>
      <c r="J17" s="207"/>
    </row>
    <row r="18" spans="2:10" hidden="1" outlineLevel="1" x14ac:dyDescent="0.25">
      <c r="B18" s="207"/>
      <c r="C18" s="207"/>
      <c r="D18" s="207"/>
      <c r="E18" s="207"/>
      <c r="F18" s="207"/>
      <c r="G18" s="207"/>
      <c r="H18" s="207"/>
      <c r="I18" s="207"/>
      <c r="J18" s="207"/>
    </row>
    <row r="19" spans="2:10" hidden="1" outlineLevel="1" x14ac:dyDescent="0.25">
      <c r="B19" s="207"/>
      <c r="C19" s="207"/>
      <c r="D19" s="207"/>
      <c r="E19" s="207"/>
      <c r="F19" s="207"/>
      <c r="G19" s="207"/>
      <c r="H19" s="207"/>
      <c r="I19" s="207"/>
      <c r="J19" s="207"/>
    </row>
    <row r="20" spans="2:10" hidden="1" outlineLevel="1" x14ac:dyDescent="0.25">
      <c r="B20" s="207"/>
      <c r="C20" s="207"/>
      <c r="D20" s="207"/>
      <c r="E20" s="207"/>
      <c r="F20" s="207"/>
      <c r="G20" s="207"/>
      <c r="H20" s="207"/>
      <c r="I20" s="207"/>
      <c r="J20" s="207"/>
    </row>
    <row r="21" spans="2:10" hidden="1" outlineLevel="1" x14ac:dyDescent="0.25">
      <c r="B21" s="207"/>
      <c r="C21" s="207"/>
      <c r="D21" s="207"/>
      <c r="E21" s="207"/>
      <c r="F21" s="207"/>
      <c r="G21" s="207"/>
      <c r="H21" s="207"/>
      <c r="I21" s="207"/>
      <c r="J21" s="207"/>
    </row>
    <row r="22" spans="2:10" hidden="1" outlineLevel="1" x14ac:dyDescent="0.25">
      <c r="B22" s="207"/>
      <c r="C22" s="207"/>
      <c r="D22" s="207"/>
      <c r="E22" s="207"/>
      <c r="F22" s="207"/>
      <c r="G22" s="207"/>
      <c r="H22" s="207"/>
      <c r="I22" s="207"/>
      <c r="J22" s="207"/>
    </row>
    <row r="23" spans="2:10" hidden="1" outlineLevel="1" x14ac:dyDescent="0.25">
      <c r="B23" s="207"/>
      <c r="C23" s="207"/>
      <c r="D23" s="207"/>
      <c r="E23" s="207"/>
      <c r="F23" s="207"/>
      <c r="G23" s="207"/>
      <c r="H23" s="207"/>
      <c r="I23" s="207"/>
      <c r="J23" s="207"/>
    </row>
    <row r="24" spans="2:10" hidden="1" outlineLevel="1" x14ac:dyDescent="0.25">
      <c r="B24" s="207"/>
      <c r="C24" s="207"/>
      <c r="D24" s="207"/>
      <c r="E24" s="207"/>
      <c r="F24" s="207"/>
      <c r="G24" s="207"/>
      <c r="H24" s="207"/>
      <c r="I24" s="207"/>
      <c r="J24" s="207"/>
    </row>
    <row r="25" spans="2:10" hidden="1" outlineLevel="1" x14ac:dyDescent="0.25">
      <c r="B25" s="207"/>
      <c r="C25" s="207"/>
      <c r="D25" s="207"/>
      <c r="E25" s="207"/>
      <c r="F25" s="207"/>
      <c r="G25" s="207"/>
      <c r="H25" s="207"/>
      <c r="I25" s="207"/>
      <c r="J25" s="207"/>
    </row>
    <row r="26" spans="2:10" hidden="1" outlineLevel="1" x14ac:dyDescent="0.25">
      <c r="B26" s="207"/>
      <c r="C26" s="207"/>
      <c r="D26" s="207"/>
      <c r="E26" s="207"/>
      <c r="F26" s="207"/>
      <c r="G26" s="207"/>
      <c r="H26" s="207"/>
      <c r="I26" s="207"/>
      <c r="J26" s="207"/>
    </row>
    <row r="27" spans="2:10" hidden="1" outlineLevel="1" x14ac:dyDescent="0.25">
      <c r="B27" s="207"/>
      <c r="C27" s="207"/>
      <c r="D27" s="207"/>
      <c r="E27" s="207"/>
      <c r="F27" s="207"/>
      <c r="G27" s="207"/>
      <c r="H27" s="207"/>
      <c r="I27" s="207"/>
      <c r="J27" s="207"/>
    </row>
    <row r="28" spans="2:10" hidden="1" outlineLevel="1" x14ac:dyDescent="0.25">
      <c r="B28" s="207"/>
      <c r="C28" s="207"/>
      <c r="D28" s="207"/>
      <c r="E28" s="207"/>
      <c r="F28" s="207"/>
      <c r="G28" s="207"/>
      <c r="H28" s="207"/>
      <c r="I28" s="207"/>
      <c r="J28" s="207"/>
    </row>
    <row r="29" spans="2:10" hidden="1" outlineLevel="1" x14ac:dyDescent="0.25">
      <c r="B29" s="207"/>
      <c r="C29" s="207"/>
      <c r="D29" s="207"/>
      <c r="E29" s="207"/>
      <c r="F29" s="207"/>
      <c r="G29" s="207"/>
      <c r="H29" s="207"/>
      <c r="I29" s="207"/>
      <c r="J29" s="207"/>
    </row>
    <row r="30" spans="2:10" hidden="1" outlineLevel="1" x14ac:dyDescent="0.25">
      <c r="B30" s="207"/>
      <c r="C30" s="207"/>
      <c r="D30" s="207"/>
      <c r="E30" s="207"/>
      <c r="F30" s="207"/>
      <c r="G30" s="207"/>
      <c r="H30" s="207"/>
      <c r="I30" s="207"/>
      <c r="J30" s="207"/>
    </row>
    <row r="31" spans="2:10" hidden="1" outlineLevel="1" x14ac:dyDescent="0.25">
      <c r="B31" s="207"/>
      <c r="C31" s="207"/>
      <c r="D31" s="207"/>
      <c r="E31" s="207"/>
      <c r="F31" s="207"/>
      <c r="G31" s="207"/>
      <c r="H31" s="207"/>
      <c r="I31" s="207"/>
      <c r="J31" s="207"/>
    </row>
    <row r="32" spans="2:10" hidden="1" outlineLevel="1" x14ac:dyDescent="0.25">
      <c r="B32" s="207"/>
      <c r="C32" s="207"/>
      <c r="D32" s="207"/>
      <c r="E32" s="207"/>
      <c r="F32" s="207"/>
      <c r="G32" s="207"/>
      <c r="H32" s="207"/>
      <c r="I32" s="207"/>
      <c r="J32" s="207"/>
    </row>
    <row r="33" spans="2:10" hidden="1" outlineLevel="1" x14ac:dyDescent="0.25"/>
    <row r="34" spans="2:10" s="32" customFormat="1" ht="15" collapsed="1" x14ac:dyDescent="0.25"/>
    <row r="35" spans="2:10" s="32" customFormat="1" ht="15" x14ac:dyDescent="0.25">
      <c r="B35" s="205" t="s">
        <v>438</v>
      </c>
      <c r="C35" s="206"/>
      <c r="D35" s="206"/>
      <c r="E35" s="206"/>
      <c r="F35" s="206"/>
      <c r="G35" s="206"/>
      <c r="H35" s="206"/>
      <c r="I35" s="206"/>
      <c r="J35" s="206"/>
    </row>
    <row r="36" spans="2:10" s="32" customFormat="1" ht="15" hidden="1" outlineLevel="1" x14ac:dyDescent="0.25"/>
    <row r="37" spans="2:10" hidden="1" outlineLevel="1" x14ac:dyDescent="0.25">
      <c r="B37" s="49" t="s">
        <v>618</v>
      </c>
    </row>
    <row r="38" spans="2:10" hidden="1" outlineLevel="1" x14ac:dyDescent="0.25">
      <c r="B38" s="49" t="s">
        <v>615</v>
      </c>
    </row>
    <row r="39" spans="2:10" hidden="1" outlineLevel="1" x14ac:dyDescent="0.25">
      <c r="B39" s="207" t="s">
        <v>619</v>
      </c>
      <c r="C39" s="207"/>
      <c r="D39" s="207"/>
      <c r="E39" s="207"/>
      <c r="F39" s="207"/>
      <c r="G39" s="207"/>
      <c r="H39" s="207"/>
      <c r="I39" s="207"/>
      <c r="J39" s="207"/>
    </row>
    <row r="40" spans="2:10" hidden="1" outlineLevel="1" x14ac:dyDescent="0.25">
      <c r="B40" s="207"/>
      <c r="C40" s="207"/>
      <c r="D40" s="207"/>
      <c r="E40" s="207"/>
      <c r="F40" s="207"/>
      <c r="G40" s="207"/>
      <c r="H40" s="207"/>
      <c r="I40" s="207"/>
      <c r="J40" s="207"/>
    </row>
    <row r="41" spans="2:10" hidden="1" outlineLevel="1" x14ac:dyDescent="0.25">
      <c r="B41" s="207"/>
      <c r="C41" s="207"/>
      <c r="D41" s="207"/>
      <c r="E41" s="207"/>
      <c r="F41" s="207"/>
      <c r="G41" s="207"/>
      <c r="H41" s="207"/>
      <c r="I41" s="207"/>
      <c r="J41" s="207"/>
    </row>
    <row r="42" spans="2:10" hidden="1" outlineLevel="1" x14ac:dyDescent="0.25">
      <c r="B42" s="207"/>
      <c r="C42" s="207"/>
      <c r="D42" s="207"/>
      <c r="E42" s="207"/>
      <c r="F42" s="207"/>
      <c r="G42" s="207"/>
      <c r="H42" s="207"/>
      <c r="I42" s="207"/>
      <c r="J42" s="207"/>
    </row>
    <row r="43" spans="2:10" hidden="1" outlineLevel="1" x14ac:dyDescent="0.25">
      <c r="B43" s="207"/>
      <c r="C43" s="207"/>
      <c r="D43" s="207"/>
      <c r="E43" s="207"/>
      <c r="F43" s="207"/>
      <c r="G43" s="207"/>
      <c r="H43" s="207"/>
      <c r="I43" s="207"/>
      <c r="J43" s="207"/>
    </row>
    <row r="44" spans="2:10" hidden="1" outlineLevel="1" x14ac:dyDescent="0.25">
      <c r="B44" s="207"/>
      <c r="C44" s="207"/>
      <c r="D44" s="207"/>
      <c r="E44" s="207"/>
      <c r="F44" s="207"/>
      <c r="G44" s="207"/>
      <c r="H44" s="207"/>
      <c r="I44" s="207"/>
      <c r="J44" s="207"/>
    </row>
    <row r="45" spans="2:10" hidden="1" outlineLevel="1" x14ac:dyDescent="0.25">
      <c r="B45" s="207"/>
      <c r="C45" s="207"/>
      <c r="D45" s="207"/>
      <c r="E45" s="207"/>
      <c r="F45" s="207"/>
      <c r="G45" s="207"/>
      <c r="H45" s="207"/>
      <c r="I45" s="207"/>
      <c r="J45" s="207"/>
    </row>
    <row r="46" spans="2:10" hidden="1" outlineLevel="1" x14ac:dyDescent="0.25">
      <c r="B46" s="207"/>
      <c r="C46" s="207"/>
      <c r="D46" s="207"/>
      <c r="E46" s="207"/>
      <c r="F46" s="207"/>
      <c r="G46" s="207"/>
      <c r="H46" s="207"/>
      <c r="I46" s="207"/>
      <c r="J46" s="207"/>
    </row>
    <row r="47" spans="2:10" hidden="1" outlineLevel="1" x14ac:dyDescent="0.25">
      <c r="B47" s="211" t="s">
        <v>620</v>
      </c>
      <c r="C47" s="211"/>
      <c r="D47" s="211"/>
      <c r="E47" s="211"/>
      <c r="F47" s="211"/>
      <c r="G47" s="211"/>
      <c r="H47" s="211"/>
      <c r="I47" s="211"/>
    </row>
    <row r="48" spans="2:10" hidden="1" outlineLevel="1" x14ac:dyDescent="0.25"/>
    <row r="49" spans="2:10" s="32" customFormat="1" ht="15" collapsed="1" x14ac:dyDescent="0.25"/>
    <row r="50" spans="2:10" s="32" customFormat="1" ht="15" x14ac:dyDescent="0.25">
      <c r="B50" s="205" t="s">
        <v>446</v>
      </c>
      <c r="C50" s="206"/>
      <c r="D50" s="206"/>
      <c r="E50" s="206"/>
      <c r="F50" s="206"/>
      <c r="G50" s="206"/>
      <c r="H50" s="206"/>
      <c r="I50" s="206"/>
      <c r="J50" s="206"/>
    </row>
    <row r="51" spans="2:10" s="32" customFormat="1" ht="15" hidden="1" outlineLevel="1" x14ac:dyDescent="0.25"/>
    <row r="52" spans="2:10" hidden="1" outlineLevel="1" x14ac:dyDescent="0.25">
      <c r="B52" s="49" t="s">
        <v>621</v>
      </c>
    </row>
    <row r="53" spans="2:10" hidden="1" outlineLevel="1" x14ac:dyDescent="0.25">
      <c r="B53" s="49" t="s">
        <v>615</v>
      </c>
    </row>
    <row r="54" spans="2:10" hidden="1" outlineLevel="1" x14ac:dyDescent="0.25">
      <c r="B54" s="207" t="s">
        <v>622</v>
      </c>
      <c r="C54" s="207"/>
      <c r="D54" s="207"/>
      <c r="E54" s="207"/>
      <c r="F54" s="207"/>
      <c r="G54" s="207"/>
      <c r="H54" s="207"/>
      <c r="I54" s="207"/>
      <c r="J54" s="207"/>
    </row>
    <row r="55" spans="2:10" hidden="1" outlineLevel="1" x14ac:dyDescent="0.25">
      <c r="B55" s="207"/>
      <c r="C55" s="207"/>
      <c r="D55" s="207"/>
      <c r="E55" s="207"/>
      <c r="F55" s="207"/>
      <c r="G55" s="207"/>
      <c r="H55" s="207"/>
      <c r="I55" s="207"/>
      <c r="J55" s="207"/>
    </row>
    <row r="56" spans="2:10" hidden="1" outlineLevel="1" x14ac:dyDescent="0.25">
      <c r="B56" s="207"/>
      <c r="C56" s="207"/>
      <c r="D56" s="207"/>
      <c r="E56" s="207"/>
      <c r="F56" s="207"/>
      <c r="G56" s="207"/>
      <c r="H56" s="207"/>
      <c r="I56" s="207"/>
      <c r="J56" s="207"/>
    </row>
    <row r="57" spans="2:10" hidden="1" outlineLevel="1" x14ac:dyDescent="0.25">
      <c r="B57" s="207"/>
      <c r="C57" s="207"/>
      <c r="D57" s="207"/>
      <c r="E57" s="207"/>
      <c r="F57" s="207"/>
      <c r="G57" s="207"/>
      <c r="H57" s="207"/>
      <c r="I57" s="207"/>
      <c r="J57" s="207"/>
    </row>
    <row r="58" spans="2:10" hidden="1" outlineLevel="1" x14ac:dyDescent="0.25">
      <c r="B58" s="207"/>
      <c r="C58" s="207"/>
      <c r="D58" s="207"/>
      <c r="E58" s="207"/>
      <c r="F58" s="207"/>
      <c r="G58" s="207"/>
      <c r="H58" s="207"/>
      <c r="I58" s="207"/>
      <c r="J58" s="207"/>
    </row>
    <row r="59" spans="2:10" hidden="1" outlineLevel="1" x14ac:dyDescent="0.25">
      <c r="B59" s="207"/>
      <c r="C59" s="207"/>
      <c r="D59" s="207"/>
      <c r="E59" s="207"/>
      <c r="F59" s="207"/>
      <c r="G59" s="207"/>
      <c r="H59" s="207"/>
      <c r="I59" s="207"/>
      <c r="J59" s="207"/>
    </row>
    <row r="60" spans="2:10" hidden="1" outlineLevel="1" x14ac:dyDescent="0.25">
      <c r="B60" s="207"/>
      <c r="C60" s="207"/>
      <c r="D60" s="207"/>
      <c r="E60" s="207"/>
      <c r="F60" s="207"/>
      <c r="G60" s="207"/>
      <c r="H60" s="207"/>
      <c r="I60" s="207"/>
      <c r="J60" s="207"/>
    </row>
    <row r="61" spans="2:10" hidden="1" outlineLevel="1" x14ac:dyDescent="0.25"/>
    <row r="62" spans="2:10" hidden="1" outlineLevel="1" x14ac:dyDescent="0.25">
      <c r="B62" s="49" t="s">
        <v>623</v>
      </c>
    </row>
    <row r="63" spans="2:10" ht="13.5" hidden="1" outlineLevel="1" x14ac:dyDescent="0.25">
      <c r="B63" s="77" t="s">
        <v>624</v>
      </c>
      <c r="C63" s="98">
        <v>2022</v>
      </c>
      <c r="D63" s="133">
        <v>2021</v>
      </c>
      <c r="E63" s="133">
        <v>2020</v>
      </c>
    </row>
    <row r="64" spans="2:10" hidden="1" outlineLevel="1" x14ac:dyDescent="0.25">
      <c r="B64" s="54" t="s">
        <v>625</v>
      </c>
      <c r="C64" s="100">
        <v>24518</v>
      </c>
      <c r="D64" s="99">
        <v>20183.73</v>
      </c>
      <c r="E64" s="99">
        <v>15885.1</v>
      </c>
    </row>
    <row r="65" spans="2:10" ht="24" hidden="1" outlineLevel="1" x14ac:dyDescent="0.25">
      <c r="B65" s="54" t="s">
        <v>626</v>
      </c>
      <c r="C65" s="100">
        <v>42.74</v>
      </c>
      <c r="D65" s="99">
        <v>42.74</v>
      </c>
      <c r="E65" s="99">
        <v>42.74</v>
      </c>
    </row>
    <row r="66" spans="2:10" ht="24" hidden="1" outlineLevel="1" x14ac:dyDescent="0.25">
      <c r="B66" s="54" t="s">
        <v>627</v>
      </c>
      <c r="C66" s="100">
        <v>20</v>
      </c>
      <c r="D66" s="99">
        <v>20</v>
      </c>
      <c r="E66" s="99">
        <v>20</v>
      </c>
    </row>
    <row r="67" spans="2:10" ht="24" hidden="1" outlineLevel="1" x14ac:dyDescent="0.25">
      <c r="B67" s="54" t="s">
        <v>628</v>
      </c>
      <c r="C67" s="100">
        <v>20957986.400000002</v>
      </c>
      <c r="D67" s="99">
        <v>17253052.403999999</v>
      </c>
      <c r="E67" s="99">
        <v>13578583.48</v>
      </c>
    </row>
    <row r="68" spans="2:10" hidden="1" outlineLevel="1" x14ac:dyDescent="0.25"/>
    <row r="69" spans="2:10" s="32" customFormat="1" ht="15" collapsed="1" x14ac:dyDescent="0.25"/>
    <row r="70" spans="2:10" s="32" customFormat="1" ht="15" x14ac:dyDescent="0.25">
      <c r="B70" s="205" t="s">
        <v>629</v>
      </c>
      <c r="C70" s="206"/>
      <c r="D70" s="206"/>
      <c r="E70" s="206"/>
      <c r="F70" s="206"/>
      <c r="G70" s="206"/>
      <c r="H70" s="206"/>
      <c r="I70" s="206"/>
      <c r="J70" s="206"/>
    </row>
    <row r="71" spans="2:10" s="32" customFormat="1" ht="15" hidden="1" outlineLevel="1" x14ac:dyDescent="0.25"/>
    <row r="72" spans="2:10" hidden="1" outlineLevel="1" x14ac:dyDescent="0.25">
      <c r="B72" s="46" t="s">
        <v>630</v>
      </c>
      <c r="C72" s="49"/>
      <c r="D72" s="49"/>
      <c r="E72" s="49"/>
    </row>
    <row r="73" spans="2:10" hidden="1" outlineLevel="1" x14ac:dyDescent="0.25">
      <c r="B73" s="49" t="s">
        <v>615</v>
      </c>
      <c r="C73" s="49"/>
      <c r="D73" s="49"/>
      <c r="E73" s="49"/>
    </row>
    <row r="74" spans="2:10" ht="12.75" hidden="1" customHeight="1" outlineLevel="1" x14ac:dyDescent="0.25">
      <c r="B74" s="210" t="s">
        <v>631</v>
      </c>
      <c r="C74" s="210"/>
      <c r="D74" s="210"/>
      <c r="E74" s="210"/>
    </row>
    <row r="75" spans="2:10" ht="12.75" hidden="1" customHeight="1" outlineLevel="1" x14ac:dyDescent="0.25">
      <c r="B75" s="210"/>
      <c r="C75" s="210"/>
      <c r="D75" s="210"/>
      <c r="E75" s="210"/>
    </row>
    <row r="76" spans="2:10" ht="12.75" hidden="1" customHeight="1" outlineLevel="1" x14ac:dyDescent="0.25">
      <c r="B76" s="210"/>
      <c r="C76" s="210"/>
      <c r="D76" s="210"/>
      <c r="E76" s="210"/>
    </row>
    <row r="77" spans="2:10" ht="12.75" hidden="1" customHeight="1" outlineLevel="1" x14ac:dyDescent="0.25">
      <c r="B77" s="90"/>
      <c r="C77" s="90"/>
      <c r="D77" s="90"/>
      <c r="E77" s="90"/>
    </row>
    <row r="78" spans="2:10" hidden="1" outlineLevel="1" x14ac:dyDescent="0.25">
      <c r="B78" s="207" t="s">
        <v>632</v>
      </c>
      <c r="C78" s="207"/>
      <c r="D78" s="207"/>
      <c r="E78" s="207"/>
    </row>
    <row r="79" spans="2:10" hidden="1" outlineLevel="1" x14ac:dyDescent="0.25">
      <c r="B79" s="207"/>
      <c r="C79" s="207"/>
      <c r="D79" s="207"/>
      <c r="E79" s="207"/>
    </row>
    <row r="80" spans="2:10" hidden="1" outlineLevel="1" x14ac:dyDescent="0.25">
      <c r="B80" s="207"/>
      <c r="C80" s="207"/>
      <c r="D80" s="207"/>
      <c r="E80" s="207"/>
    </row>
    <row r="81" spans="2:5" hidden="1" outlineLevel="1" x14ac:dyDescent="0.25">
      <c r="B81" s="207"/>
      <c r="C81" s="207"/>
      <c r="D81" s="207"/>
      <c r="E81" s="207"/>
    </row>
    <row r="82" spans="2:5" hidden="1" outlineLevel="1" x14ac:dyDescent="0.25">
      <c r="B82" s="207"/>
      <c r="C82" s="207"/>
      <c r="D82" s="207"/>
      <c r="E82" s="207"/>
    </row>
    <row r="83" spans="2:5" hidden="1" outlineLevel="1" x14ac:dyDescent="0.25">
      <c r="B83" s="207"/>
      <c r="C83" s="207"/>
      <c r="D83" s="207"/>
      <c r="E83" s="207"/>
    </row>
    <row r="84" spans="2:5" hidden="1" outlineLevel="1" x14ac:dyDescent="0.25">
      <c r="B84" s="207"/>
      <c r="C84" s="207"/>
      <c r="D84" s="207"/>
      <c r="E84" s="207"/>
    </row>
    <row r="85" spans="2:5" hidden="1" outlineLevel="1" x14ac:dyDescent="0.25"/>
    <row r="86" spans="2:5" hidden="1" outlineLevel="1" x14ac:dyDescent="0.25"/>
    <row r="87" spans="2:5" hidden="1" outlineLevel="1" x14ac:dyDescent="0.25">
      <c r="B87" s="49" t="s">
        <v>630</v>
      </c>
    </row>
    <row r="88" spans="2:5" ht="13.5" hidden="1" outlineLevel="1" x14ac:dyDescent="0.25">
      <c r="B88" s="77" t="s">
        <v>633</v>
      </c>
      <c r="C88" s="98">
        <v>2022</v>
      </c>
      <c r="D88" s="98">
        <v>2021</v>
      </c>
      <c r="E88" s="98">
        <v>2020</v>
      </c>
    </row>
    <row r="89" spans="2:5" hidden="1" outlineLevel="1" x14ac:dyDescent="0.25">
      <c r="B89" s="54" t="s">
        <v>634</v>
      </c>
      <c r="C89" s="100">
        <v>65911.53</v>
      </c>
      <c r="D89" s="99">
        <v>75382.36</v>
      </c>
      <c r="E89" s="99">
        <v>95271.06</v>
      </c>
    </row>
    <row r="90" spans="2:5" hidden="1" outlineLevel="1" x14ac:dyDescent="0.25">
      <c r="B90" s="54" t="s">
        <v>635</v>
      </c>
      <c r="C90" s="100">
        <v>11.98</v>
      </c>
      <c r="D90" s="99">
        <v>27.62</v>
      </c>
      <c r="E90" s="99">
        <v>15.72</v>
      </c>
    </row>
    <row r="91" spans="2:5" hidden="1" outlineLevel="1" x14ac:dyDescent="0.25">
      <c r="B91" s="54" t="s">
        <v>636</v>
      </c>
      <c r="C91" s="100">
        <v>32633.15</v>
      </c>
      <c r="D91" s="99">
        <v>25054.17</v>
      </c>
      <c r="E91" s="99">
        <v>29186.14</v>
      </c>
    </row>
    <row r="92" spans="2:5" hidden="1" outlineLevel="1" x14ac:dyDescent="0.25">
      <c r="B92" s="79" t="s">
        <v>637</v>
      </c>
      <c r="C92" s="102">
        <v>98556.7</v>
      </c>
      <c r="D92" s="101">
        <f>SUM(D89:D91)</f>
        <v>100464.15</v>
      </c>
      <c r="E92" s="101">
        <f t="shared" ref="E92" si="0">SUM(E89:E91)</f>
        <v>124472.92</v>
      </c>
    </row>
    <row r="93" spans="2:5" hidden="1" outlineLevel="1" x14ac:dyDescent="0.25">
      <c r="B93" s="120"/>
      <c r="C93" s="121"/>
      <c r="D93" s="121"/>
      <c r="E93" s="121"/>
    </row>
    <row r="94" spans="2:5" hidden="1" outlineLevel="1" x14ac:dyDescent="0.25">
      <c r="B94" s="49" t="s">
        <v>638</v>
      </c>
    </row>
    <row r="95" spans="2:5" hidden="1" outlineLevel="1" x14ac:dyDescent="0.25">
      <c r="B95" s="77" t="s">
        <v>639</v>
      </c>
      <c r="C95" s="98">
        <v>2022</v>
      </c>
      <c r="D95" s="98">
        <v>2021</v>
      </c>
      <c r="E95" s="98">
        <v>2020</v>
      </c>
    </row>
    <row r="96" spans="2:5" ht="13.5" hidden="1" outlineLevel="1" x14ac:dyDescent="0.25">
      <c r="B96" s="54" t="s">
        <v>640</v>
      </c>
      <c r="C96" s="100">
        <v>18.8</v>
      </c>
      <c r="D96" s="124">
        <v>17.600000000000001</v>
      </c>
      <c r="E96" s="124">
        <v>15.2</v>
      </c>
    </row>
    <row r="97" spans="2:10" hidden="1" outlineLevel="1" x14ac:dyDescent="0.25"/>
    <row r="98" spans="2:10" s="32" customFormat="1" ht="15" collapsed="1" x14ac:dyDescent="0.25"/>
    <row r="99" spans="2:10" s="32" customFormat="1" ht="15" x14ac:dyDescent="0.25">
      <c r="B99" s="205" t="s">
        <v>641</v>
      </c>
      <c r="C99" s="206"/>
      <c r="D99" s="206"/>
      <c r="E99" s="206"/>
      <c r="F99" s="206"/>
      <c r="G99" s="206"/>
      <c r="H99" s="206"/>
      <c r="I99" s="206"/>
      <c r="J99" s="206"/>
    </row>
    <row r="100" spans="2:10" s="32" customFormat="1" ht="15" hidden="1" outlineLevel="1" x14ac:dyDescent="0.25"/>
    <row r="101" spans="2:10" hidden="1" outlineLevel="1" x14ac:dyDescent="0.25">
      <c r="B101" s="49" t="s">
        <v>642</v>
      </c>
    </row>
    <row r="102" spans="2:10" ht="13.5" hidden="1" outlineLevel="1" x14ac:dyDescent="0.25">
      <c r="B102" s="77" t="s">
        <v>643</v>
      </c>
      <c r="C102" s="98">
        <v>2022</v>
      </c>
      <c r="D102" s="98">
        <v>2021</v>
      </c>
      <c r="E102" s="98">
        <v>2020</v>
      </c>
    </row>
    <row r="103" spans="2:10" hidden="1" outlineLevel="1" x14ac:dyDescent="0.25">
      <c r="B103" s="54" t="s">
        <v>644</v>
      </c>
      <c r="C103" s="100">
        <v>7303.6</v>
      </c>
      <c r="D103" s="99">
        <v>12451.6</v>
      </c>
      <c r="E103" s="99">
        <v>24787.42</v>
      </c>
    </row>
    <row r="104" spans="2:10" hidden="1" outlineLevel="1" x14ac:dyDescent="0.25">
      <c r="B104" s="54" t="s">
        <v>645</v>
      </c>
      <c r="C104" s="100">
        <v>57104.29</v>
      </c>
      <c r="D104" s="99">
        <v>62678.83</v>
      </c>
      <c r="E104" s="99">
        <v>67600.27</v>
      </c>
    </row>
    <row r="105" spans="2:10" hidden="1" outlineLevel="1" x14ac:dyDescent="0.25">
      <c r="B105" s="54" t="s">
        <v>646</v>
      </c>
      <c r="C105" s="100">
        <v>1503.68</v>
      </c>
      <c r="D105" s="99">
        <v>251.93</v>
      </c>
      <c r="E105" s="99">
        <v>2883.37</v>
      </c>
    </row>
    <row r="106" spans="2:10" hidden="1" outlineLevel="1" x14ac:dyDescent="0.25">
      <c r="B106" s="79" t="s">
        <v>637</v>
      </c>
      <c r="C106" s="102">
        <v>65911.569999999992</v>
      </c>
      <c r="D106" s="101">
        <v>75382.36</v>
      </c>
      <c r="E106" s="101">
        <v>95271.06</v>
      </c>
    </row>
    <row r="107" spans="2:10" hidden="1" outlineLevel="1" x14ac:dyDescent="0.25"/>
    <row r="108" spans="2:10" hidden="1" outlineLevel="1" x14ac:dyDescent="0.25"/>
    <row r="109" spans="2:10" hidden="1" outlineLevel="1" x14ac:dyDescent="0.25">
      <c r="B109" s="49" t="s">
        <v>647</v>
      </c>
    </row>
    <row r="110" spans="2:10" ht="13.5" hidden="1" outlineLevel="1" x14ac:dyDescent="0.25">
      <c r="B110" s="77" t="s">
        <v>648</v>
      </c>
      <c r="C110" s="98">
        <v>2022</v>
      </c>
      <c r="D110" s="98">
        <v>2021</v>
      </c>
      <c r="E110" s="98">
        <v>2020</v>
      </c>
    </row>
    <row r="111" spans="2:10" ht="13.5" hidden="1" outlineLevel="1" x14ac:dyDescent="0.25">
      <c r="B111" s="54" t="s">
        <v>649</v>
      </c>
      <c r="C111" s="100">
        <v>64178.86</v>
      </c>
      <c r="D111" s="99">
        <v>74936.61</v>
      </c>
      <c r="E111" s="99">
        <v>92252.06</v>
      </c>
    </row>
    <row r="112" spans="2:10" ht="13.5" hidden="1" outlineLevel="1" x14ac:dyDescent="0.25">
      <c r="B112" s="54" t="s">
        <v>650</v>
      </c>
      <c r="C112" s="100">
        <v>70.650000000000006</v>
      </c>
      <c r="D112" s="99">
        <v>54.84</v>
      </c>
      <c r="E112" s="99">
        <v>44.25</v>
      </c>
    </row>
    <row r="113" spans="2:10" ht="13.5" hidden="1" outlineLevel="1" x14ac:dyDescent="0.25">
      <c r="B113" s="54" t="s">
        <v>651</v>
      </c>
      <c r="C113" s="100">
        <v>158.41999999999999</v>
      </c>
      <c r="D113" s="99">
        <v>139.03</v>
      </c>
      <c r="E113" s="99">
        <v>91.45</v>
      </c>
    </row>
    <row r="114" spans="2:10" hidden="1" outlineLevel="1" x14ac:dyDescent="0.25">
      <c r="B114" s="54" t="s">
        <v>652</v>
      </c>
      <c r="C114" s="100">
        <v>1503.63</v>
      </c>
      <c r="D114" s="99">
        <v>251.89000000000001</v>
      </c>
      <c r="E114" s="99">
        <v>2883.3</v>
      </c>
      <c r="G114" s="122"/>
    </row>
    <row r="115" spans="2:10" hidden="1" outlineLevel="1" x14ac:dyDescent="0.25">
      <c r="B115" s="79" t="s">
        <v>637</v>
      </c>
      <c r="C115" s="102">
        <v>65911.56</v>
      </c>
      <c r="D115" s="101">
        <v>75382.37</v>
      </c>
      <c r="E115" s="101">
        <v>95271.06</v>
      </c>
    </row>
    <row r="116" spans="2:10" hidden="1" outlineLevel="1" x14ac:dyDescent="0.25">
      <c r="B116" s="79" t="s">
        <v>653</v>
      </c>
      <c r="C116" s="125">
        <v>1.0718908792327175E-3</v>
      </c>
      <c r="D116" s="125">
        <v>7.2749105659585932E-4</v>
      </c>
      <c r="E116" s="125">
        <v>4.6446423499434141E-4</v>
      </c>
    </row>
    <row r="117" spans="2:10" hidden="1" outlineLevel="1" x14ac:dyDescent="0.25">
      <c r="B117" s="79" t="s">
        <v>654</v>
      </c>
      <c r="C117" s="126">
        <v>0</v>
      </c>
      <c r="D117" s="126">
        <v>0</v>
      </c>
      <c r="E117" s="126">
        <v>0</v>
      </c>
    </row>
    <row r="118" spans="2:10" hidden="1" outlineLevel="1" x14ac:dyDescent="0.25"/>
    <row r="119" spans="2:10" s="32" customFormat="1" ht="15" collapsed="1" x14ac:dyDescent="0.25"/>
    <row r="120" spans="2:10" s="32" customFormat="1" ht="15" x14ac:dyDescent="0.25">
      <c r="B120" s="205" t="s">
        <v>655</v>
      </c>
      <c r="C120" s="206"/>
      <c r="D120" s="206"/>
      <c r="E120" s="206"/>
      <c r="F120" s="206"/>
      <c r="G120" s="206"/>
      <c r="H120" s="206"/>
      <c r="I120" s="206"/>
      <c r="J120" s="206"/>
    </row>
    <row r="121" spans="2:10" s="32" customFormat="1" ht="15" hidden="1" outlineLevel="1" x14ac:dyDescent="0.25"/>
    <row r="122" spans="2:10" hidden="1" outlineLevel="1" x14ac:dyDescent="0.25">
      <c r="B122" s="49" t="s">
        <v>656</v>
      </c>
    </row>
    <row r="123" spans="2:10" ht="24" hidden="1" outlineLevel="1" x14ac:dyDescent="0.25">
      <c r="B123" s="77" t="s">
        <v>657</v>
      </c>
      <c r="C123" s="98">
        <v>2022</v>
      </c>
      <c r="D123" s="98">
        <v>2021</v>
      </c>
      <c r="E123" s="98">
        <v>2020</v>
      </c>
    </row>
    <row r="124" spans="2:10" hidden="1" outlineLevel="1" x14ac:dyDescent="0.25">
      <c r="B124" s="54" t="s">
        <v>658</v>
      </c>
      <c r="C124" s="100">
        <v>265760.73</v>
      </c>
      <c r="D124" s="99">
        <v>190133.4</v>
      </c>
      <c r="E124" s="99">
        <v>99911.47</v>
      </c>
    </row>
    <row r="125" spans="2:10" hidden="1" outlineLevel="1" x14ac:dyDescent="0.25">
      <c r="B125" s="54" t="s">
        <v>659</v>
      </c>
      <c r="C125" s="100">
        <v>792975.74</v>
      </c>
      <c r="D125" s="99">
        <v>1084628.6100000001</v>
      </c>
      <c r="E125" s="99">
        <v>1512448.32</v>
      </c>
    </row>
    <row r="126" spans="2:10" hidden="1" outlineLevel="1" x14ac:dyDescent="0.25">
      <c r="B126" s="79" t="s">
        <v>637</v>
      </c>
      <c r="C126" s="102">
        <v>1058736.47</v>
      </c>
      <c r="D126" s="101">
        <v>1274762.01</v>
      </c>
      <c r="E126" s="101">
        <v>1612359.79</v>
      </c>
    </row>
    <row r="127" spans="2:10" hidden="1" outlineLevel="1" x14ac:dyDescent="0.25"/>
    <row r="128" spans="2:10" hidden="1" outlineLevel="1" x14ac:dyDescent="0.25"/>
    <row r="129" spans="2:5" hidden="1" outlineLevel="1" x14ac:dyDescent="0.25">
      <c r="B129" s="49" t="s">
        <v>660</v>
      </c>
    </row>
    <row r="130" spans="2:5" hidden="1" outlineLevel="1" x14ac:dyDescent="0.25">
      <c r="B130" s="77" t="s">
        <v>661</v>
      </c>
      <c r="C130" s="98">
        <v>2022</v>
      </c>
      <c r="D130" s="98">
        <v>2021</v>
      </c>
      <c r="E130" s="98">
        <v>2020</v>
      </c>
    </row>
    <row r="131" spans="2:5" hidden="1" outlineLevel="1" x14ac:dyDescent="0.25">
      <c r="B131" s="54" t="s">
        <v>662</v>
      </c>
      <c r="C131" s="100">
        <v>390258.25</v>
      </c>
      <c r="D131" s="99">
        <v>288823.78999999998</v>
      </c>
      <c r="E131" s="99">
        <v>388035.73</v>
      </c>
    </row>
    <row r="132" spans="2:5" hidden="1" outlineLevel="1" x14ac:dyDescent="0.25">
      <c r="B132" s="54" t="s">
        <v>663</v>
      </c>
      <c r="C132" s="100">
        <v>2.46</v>
      </c>
      <c r="D132" s="99">
        <v>4</v>
      </c>
      <c r="E132" s="99">
        <v>1.07</v>
      </c>
    </row>
    <row r="133" spans="2:5" hidden="1" outlineLevel="1" x14ac:dyDescent="0.25">
      <c r="B133" s="79" t="s">
        <v>637</v>
      </c>
      <c r="C133" s="102">
        <v>390260.71</v>
      </c>
      <c r="D133" s="101">
        <v>288827.78999999998</v>
      </c>
      <c r="E133" s="101">
        <v>388036.8</v>
      </c>
    </row>
    <row r="134" spans="2:5" hidden="1" outlineLevel="1" x14ac:dyDescent="0.25"/>
    <row r="135" spans="2:5" hidden="1" outlineLevel="1" x14ac:dyDescent="0.25"/>
    <row r="136" spans="2:5" hidden="1" outlineLevel="1" x14ac:dyDescent="0.25">
      <c r="B136" s="49" t="s">
        <v>664</v>
      </c>
    </row>
    <row r="137" spans="2:5" hidden="1" outlineLevel="1" x14ac:dyDescent="0.25">
      <c r="B137" s="77" t="s">
        <v>665</v>
      </c>
      <c r="C137" s="98">
        <v>2022</v>
      </c>
      <c r="D137" s="98">
        <v>2021</v>
      </c>
      <c r="E137" s="98">
        <v>2020</v>
      </c>
    </row>
    <row r="138" spans="2:5" hidden="1" outlineLevel="1" x14ac:dyDescent="0.25">
      <c r="B138" s="54" t="s">
        <v>666</v>
      </c>
      <c r="C138" s="100">
        <v>1005.775</v>
      </c>
      <c r="D138" s="99">
        <v>794.21</v>
      </c>
      <c r="E138" s="99">
        <v>868.31</v>
      </c>
    </row>
    <row r="139" spans="2:5" hidden="1" outlineLevel="1" x14ac:dyDescent="0.25">
      <c r="B139" s="54" t="s">
        <v>667</v>
      </c>
      <c r="C139" s="140">
        <v>6.62</v>
      </c>
      <c r="D139" s="127">
        <v>5.5153472222222222</v>
      </c>
      <c r="E139" s="127">
        <v>5.7125657894736834</v>
      </c>
    </row>
    <row r="140" spans="2:5" s="32" customFormat="1" ht="15" hidden="1" outlineLevel="1" x14ac:dyDescent="0.25"/>
    <row r="141" spans="2:5" s="32" customFormat="1" ht="15" collapsed="1" x14ac:dyDescent="0.25"/>
    <row r="158" spans="2:7" x14ac:dyDescent="0.25">
      <c r="B158" s="63"/>
      <c r="C158" s="63"/>
      <c r="D158" s="63"/>
      <c r="E158" s="63"/>
      <c r="F158" s="63"/>
      <c r="G158" s="63"/>
    </row>
    <row r="159" spans="2:7" x14ac:dyDescent="0.25">
      <c r="B159" s="63"/>
      <c r="C159" s="63"/>
      <c r="D159" s="63"/>
      <c r="E159" s="63"/>
      <c r="F159" s="63"/>
      <c r="G159" s="63"/>
    </row>
    <row r="160" spans="2:7" x14ac:dyDescent="0.25">
      <c r="B160" s="63"/>
      <c r="C160" s="63"/>
      <c r="D160" s="63"/>
      <c r="E160" s="63"/>
      <c r="F160" s="63"/>
      <c r="G160" s="63"/>
    </row>
    <row r="161" spans="2:7" x14ac:dyDescent="0.25">
      <c r="B161" s="63"/>
      <c r="C161" s="63"/>
      <c r="D161" s="63"/>
      <c r="E161" s="63"/>
      <c r="F161" s="63"/>
      <c r="G161" s="63"/>
    </row>
    <row r="162" spans="2:7" x14ac:dyDescent="0.25">
      <c r="B162" s="63"/>
      <c r="C162" s="63"/>
      <c r="D162" s="63"/>
      <c r="E162" s="63"/>
      <c r="F162" s="63"/>
      <c r="G162" s="63"/>
    </row>
    <row r="163" spans="2:7" x14ac:dyDescent="0.25">
      <c r="B163" s="63"/>
      <c r="C163" s="63"/>
      <c r="D163" s="63"/>
      <c r="E163" s="63"/>
      <c r="F163" s="63"/>
      <c r="G163" s="63"/>
    </row>
    <row r="164" spans="2:7" x14ac:dyDescent="0.25">
      <c r="B164" s="63"/>
      <c r="C164" s="63"/>
      <c r="D164" s="63"/>
      <c r="E164" s="63"/>
      <c r="F164" s="63"/>
      <c r="G164" s="63"/>
    </row>
    <row r="165" spans="2:7" x14ac:dyDescent="0.25">
      <c r="B165" s="63"/>
      <c r="C165" s="63"/>
      <c r="D165" s="63"/>
      <c r="E165" s="63"/>
      <c r="F165" s="63"/>
      <c r="G165" s="63"/>
    </row>
    <row r="166" spans="2:7" x14ac:dyDescent="0.25">
      <c r="B166" s="50"/>
      <c r="C166" s="50"/>
      <c r="D166" s="50"/>
      <c r="E166" s="50"/>
      <c r="F166" s="50"/>
      <c r="G166" s="50"/>
    </row>
    <row r="167" spans="2:7" x14ac:dyDescent="0.25">
      <c r="B167" s="50"/>
      <c r="C167" s="50"/>
      <c r="D167" s="50"/>
      <c r="E167" s="50"/>
      <c r="F167" s="50"/>
      <c r="G167" s="50"/>
    </row>
    <row r="168" spans="2:7" x14ac:dyDescent="0.25">
      <c r="B168" s="50"/>
      <c r="C168" s="73">
        <v>2020</v>
      </c>
      <c r="D168" s="73">
        <v>2021</v>
      </c>
      <c r="E168" s="73">
        <v>2022</v>
      </c>
      <c r="F168" s="50"/>
      <c r="G168" s="50"/>
    </row>
    <row r="169" spans="2:7" ht="14.25" x14ac:dyDescent="0.25">
      <c r="B169" s="95" t="s">
        <v>668</v>
      </c>
      <c r="C169" s="73"/>
      <c r="D169" s="73"/>
      <c r="E169" s="73"/>
      <c r="F169" s="50"/>
      <c r="G169" s="50"/>
    </row>
    <row r="170" spans="2:7" x14ac:dyDescent="0.25">
      <c r="B170" s="50" t="s">
        <v>634</v>
      </c>
      <c r="C170" s="123">
        <v>95.271060000000006</v>
      </c>
      <c r="D170" s="123">
        <v>75.382360000000006</v>
      </c>
      <c r="E170" s="123">
        <v>65.91</v>
      </c>
      <c r="F170" s="50"/>
      <c r="G170" s="50"/>
    </row>
    <row r="171" spans="2:7" x14ac:dyDescent="0.25">
      <c r="B171" s="50" t="s">
        <v>635</v>
      </c>
      <c r="C171" s="123">
        <f>15.72/1000</f>
        <v>1.5720000000000001E-2</v>
      </c>
      <c r="D171" s="123">
        <f>27.62/1000</f>
        <v>2.7620000000000002E-2</v>
      </c>
      <c r="E171" s="123">
        <v>0.01</v>
      </c>
      <c r="F171" s="50"/>
      <c r="G171" s="50"/>
    </row>
    <row r="172" spans="2:7" x14ac:dyDescent="0.25">
      <c r="B172" s="50" t="s">
        <v>636</v>
      </c>
      <c r="C172" s="123">
        <v>29.186140000000002</v>
      </c>
      <c r="D172" s="123">
        <v>25.054169999999999</v>
      </c>
      <c r="E172" s="123">
        <v>32.630000000000003</v>
      </c>
      <c r="F172" s="50"/>
      <c r="G172" s="50"/>
    </row>
    <row r="173" spans="2:7" x14ac:dyDescent="0.25">
      <c r="B173" s="50"/>
      <c r="C173" s="50"/>
      <c r="D173" s="50"/>
      <c r="E173" s="50"/>
      <c r="F173" s="50"/>
      <c r="G173" s="50"/>
    </row>
    <row r="174" spans="2:7" x14ac:dyDescent="0.25">
      <c r="B174" s="95" t="s">
        <v>639</v>
      </c>
      <c r="C174" s="73"/>
      <c r="D174" s="73"/>
      <c r="E174" s="73"/>
      <c r="F174" s="50"/>
      <c r="G174" s="50"/>
    </row>
    <row r="175" spans="2:7" ht="14.25" x14ac:dyDescent="0.25">
      <c r="B175" s="50" t="s">
        <v>669</v>
      </c>
      <c r="C175" s="96">
        <v>15.2</v>
      </c>
      <c r="D175" s="97">
        <v>17.600000000000001</v>
      </c>
      <c r="E175" s="97">
        <v>18.8</v>
      </c>
      <c r="F175" s="50"/>
      <c r="G175" s="50"/>
    </row>
    <row r="176" spans="2:7" x14ac:dyDescent="0.25">
      <c r="B176" s="50"/>
      <c r="C176" s="50"/>
      <c r="D176" s="50"/>
      <c r="E176" s="50"/>
      <c r="F176" s="50"/>
      <c r="G176" s="50"/>
    </row>
    <row r="177" spans="2:7" ht="14.25" x14ac:dyDescent="0.25">
      <c r="B177" s="95" t="s">
        <v>670</v>
      </c>
      <c r="C177" s="73"/>
      <c r="D177" s="73"/>
      <c r="E177" s="73"/>
      <c r="F177" s="50"/>
      <c r="G177" s="50"/>
    </row>
    <row r="178" spans="2:7" x14ac:dyDescent="0.25">
      <c r="B178" s="50" t="s">
        <v>644</v>
      </c>
      <c r="C178" s="123">
        <v>24.787420000000001</v>
      </c>
      <c r="D178" s="123">
        <v>12.451599999999999</v>
      </c>
      <c r="E178" s="123">
        <v>7.3</v>
      </c>
      <c r="F178" s="50"/>
      <c r="G178" s="50"/>
    </row>
    <row r="179" spans="2:7" x14ac:dyDescent="0.25">
      <c r="B179" s="50" t="s">
        <v>645</v>
      </c>
      <c r="C179" s="123">
        <v>67.600269999999995</v>
      </c>
      <c r="D179" s="123">
        <v>62.678829999999998</v>
      </c>
      <c r="E179" s="123">
        <v>57.1</v>
      </c>
      <c r="F179" s="50"/>
      <c r="G179" s="50"/>
    </row>
    <row r="180" spans="2:7" x14ac:dyDescent="0.25">
      <c r="B180" s="50" t="s">
        <v>646</v>
      </c>
      <c r="C180" s="123">
        <v>2.8833700000000002</v>
      </c>
      <c r="D180" s="123">
        <v>0.25192999999999999</v>
      </c>
      <c r="E180" s="123">
        <v>1.5</v>
      </c>
      <c r="F180" s="50"/>
      <c r="G180" s="50"/>
    </row>
    <row r="181" spans="2:7" x14ac:dyDescent="0.25">
      <c r="B181" s="50"/>
      <c r="C181" s="50"/>
      <c r="D181" s="50"/>
      <c r="E181" s="50"/>
      <c r="F181" s="50"/>
      <c r="G181" s="50"/>
    </row>
    <row r="182" spans="2:7" ht="25.5" x14ac:dyDescent="0.25">
      <c r="B182" s="95" t="s">
        <v>657</v>
      </c>
      <c r="C182" s="73"/>
      <c r="D182" s="73"/>
      <c r="E182" s="73"/>
      <c r="F182" s="50"/>
      <c r="G182" s="50"/>
    </row>
    <row r="183" spans="2:7" x14ac:dyDescent="0.25">
      <c r="B183" s="50" t="s">
        <v>658</v>
      </c>
      <c r="C183" s="123">
        <v>99.911469999999994</v>
      </c>
      <c r="D183" s="123">
        <v>190.13339999999999</v>
      </c>
      <c r="E183" s="123">
        <v>265.76</v>
      </c>
      <c r="F183" s="50"/>
      <c r="G183" s="50"/>
    </row>
    <row r="184" spans="2:7" x14ac:dyDescent="0.25">
      <c r="B184" s="50" t="s">
        <v>659</v>
      </c>
      <c r="C184" s="123">
        <v>1512.44832</v>
      </c>
      <c r="D184" s="123">
        <v>1084.62861</v>
      </c>
      <c r="E184" s="123">
        <v>792.98</v>
      </c>
      <c r="F184" s="50"/>
      <c r="G184" s="50"/>
    </row>
    <row r="185" spans="2:7" ht="25.5" x14ac:dyDescent="0.25">
      <c r="B185" s="50" t="s">
        <v>671</v>
      </c>
      <c r="C185" s="123">
        <v>388.03680000000003</v>
      </c>
      <c r="D185" s="123">
        <v>288.82378999999997</v>
      </c>
      <c r="E185" s="123">
        <v>390.25830000000002</v>
      </c>
      <c r="F185" s="50"/>
      <c r="G185" s="50"/>
    </row>
    <row r="186" spans="2:7" x14ac:dyDescent="0.25">
      <c r="B186" s="50"/>
      <c r="C186" s="50"/>
      <c r="D186" s="50"/>
      <c r="E186" s="50"/>
      <c r="F186" s="50"/>
      <c r="G186" s="50"/>
    </row>
    <row r="187" spans="2:7" x14ac:dyDescent="0.25">
      <c r="B187" s="50"/>
      <c r="C187" s="50"/>
      <c r="D187" s="50"/>
      <c r="E187" s="50"/>
      <c r="F187" s="50"/>
      <c r="G187" s="50"/>
    </row>
    <row r="188" spans="2:7" x14ac:dyDescent="0.25">
      <c r="B188" s="50"/>
      <c r="C188" s="50"/>
      <c r="D188" s="50"/>
      <c r="E188" s="50"/>
      <c r="F188" s="50"/>
      <c r="G188" s="50"/>
    </row>
    <row r="189" spans="2:7" x14ac:dyDescent="0.25">
      <c r="B189" s="50"/>
      <c r="C189" s="50"/>
      <c r="D189" s="50"/>
      <c r="E189" s="50"/>
      <c r="F189" s="50"/>
      <c r="G189" s="50"/>
    </row>
    <row r="190" spans="2:7" x14ac:dyDescent="0.25">
      <c r="B190" s="50"/>
      <c r="C190" s="50"/>
      <c r="D190" s="50"/>
      <c r="E190" s="50"/>
      <c r="F190" s="50"/>
      <c r="G190" s="50"/>
    </row>
    <row r="191" spans="2:7" x14ac:dyDescent="0.25">
      <c r="B191" s="50"/>
      <c r="C191" s="50"/>
      <c r="D191" s="50"/>
      <c r="E191" s="50"/>
      <c r="F191" s="50"/>
      <c r="G191" s="50"/>
    </row>
    <row r="192" spans="2:7" x14ac:dyDescent="0.25">
      <c r="B192" s="50"/>
      <c r="C192" s="50"/>
      <c r="D192" s="50"/>
      <c r="E192" s="50"/>
      <c r="F192" s="50"/>
      <c r="G192" s="50"/>
    </row>
    <row r="193" spans="2:7" x14ac:dyDescent="0.25">
      <c r="B193" s="50"/>
      <c r="C193" s="50"/>
      <c r="D193" s="50"/>
      <c r="E193" s="50"/>
      <c r="F193" s="50"/>
      <c r="G193" s="50"/>
    </row>
    <row r="194" spans="2:7" x14ac:dyDescent="0.25">
      <c r="B194" s="50"/>
      <c r="C194" s="50"/>
      <c r="D194" s="50"/>
      <c r="E194" s="50"/>
      <c r="F194" s="50"/>
      <c r="G194" s="50"/>
    </row>
    <row r="195" spans="2:7" x14ac:dyDescent="0.25">
      <c r="B195" s="50"/>
      <c r="C195" s="50"/>
      <c r="D195" s="50"/>
      <c r="E195" s="50"/>
      <c r="F195" s="50"/>
      <c r="G195" s="50"/>
    </row>
    <row r="196" spans="2:7" x14ac:dyDescent="0.25">
      <c r="B196" s="63"/>
      <c r="C196" s="63"/>
      <c r="D196" s="63"/>
      <c r="E196" s="63"/>
      <c r="F196" s="63"/>
      <c r="G196" s="63"/>
    </row>
    <row r="197" spans="2:7" x14ac:dyDescent="0.25">
      <c r="B197" s="63"/>
      <c r="C197" s="63"/>
      <c r="D197" s="63"/>
      <c r="E197" s="63"/>
      <c r="F197" s="63"/>
      <c r="G197" s="63"/>
    </row>
    <row r="198" spans="2:7" x14ac:dyDescent="0.25">
      <c r="B198" s="63"/>
      <c r="C198" s="63"/>
      <c r="D198" s="63"/>
      <c r="E198" s="63"/>
      <c r="F198" s="63"/>
      <c r="G198" s="63"/>
    </row>
    <row r="199" spans="2:7" x14ac:dyDescent="0.25">
      <c r="B199" s="63"/>
      <c r="C199" s="63"/>
      <c r="D199" s="63"/>
      <c r="E199" s="63"/>
      <c r="F199" s="63"/>
      <c r="G199" s="63"/>
    </row>
    <row r="200" spans="2:7" x14ac:dyDescent="0.25">
      <c r="B200" s="63"/>
      <c r="C200" s="63"/>
      <c r="D200" s="63"/>
      <c r="E200" s="63"/>
      <c r="F200" s="63"/>
      <c r="G200" s="63"/>
    </row>
    <row r="201" spans="2:7" x14ac:dyDescent="0.25">
      <c r="B201" s="63"/>
      <c r="C201" s="63"/>
      <c r="D201" s="63"/>
      <c r="E201" s="63"/>
      <c r="F201" s="63"/>
      <c r="G201" s="63"/>
    </row>
    <row r="202" spans="2:7" x14ac:dyDescent="0.25">
      <c r="B202" s="63"/>
      <c r="C202" s="63"/>
      <c r="D202" s="63"/>
      <c r="E202" s="63"/>
      <c r="F202" s="63"/>
      <c r="G202" s="63"/>
    </row>
    <row r="203" spans="2:7" x14ac:dyDescent="0.25">
      <c r="B203" s="63"/>
      <c r="C203" s="63"/>
      <c r="D203" s="63"/>
      <c r="E203" s="63"/>
      <c r="F203" s="63"/>
      <c r="G203" s="63"/>
    </row>
    <row r="204" spans="2:7" x14ac:dyDescent="0.25">
      <c r="B204" s="63"/>
      <c r="C204" s="63"/>
      <c r="D204" s="63"/>
      <c r="E204" s="63"/>
      <c r="F204" s="63"/>
      <c r="G204" s="63"/>
    </row>
    <row r="205" spans="2:7" x14ac:dyDescent="0.25">
      <c r="B205" s="63"/>
      <c r="C205" s="63"/>
      <c r="D205" s="63"/>
      <c r="E205" s="63"/>
      <c r="F205" s="63"/>
      <c r="G205" s="63"/>
    </row>
    <row r="206" spans="2:7" x14ac:dyDescent="0.25">
      <c r="B206" s="63"/>
      <c r="C206" s="63"/>
      <c r="D206" s="63"/>
      <c r="E206" s="63"/>
      <c r="F206" s="63"/>
      <c r="G206" s="63"/>
    </row>
    <row r="207" spans="2:7" x14ac:dyDescent="0.25">
      <c r="B207" s="63"/>
      <c r="C207" s="63"/>
      <c r="D207" s="63"/>
      <c r="E207" s="63"/>
      <c r="F207" s="63"/>
      <c r="G207" s="63"/>
    </row>
    <row r="208" spans="2:7" x14ac:dyDescent="0.25">
      <c r="B208" s="63"/>
      <c r="C208" s="63"/>
      <c r="D208" s="63"/>
      <c r="E208" s="63"/>
      <c r="F208" s="63"/>
      <c r="G208" s="63"/>
    </row>
    <row r="209" spans="2:7" x14ac:dyDescent="0.25">
      <c r="B209" s="63"/>
      <c r="C209" s="63"/>
      <c r="D209" s="63"/>
      <c r="E209" s="63"/>
      <c r="F209" s="63"/>
      <c r="G209" s="63"/>
    </row>
    <row r="210" spans="2:7" x14ac:dyDescent="0.25">
      <c r="B210" s="63"/>
      <c r="C210" s="63"/>
      <c r="D210" s="63"/>
      <c r="E210" s="63"/>
      <c r="F210" s="63"/>
      <c r="G210" s="63"/>
    </row>
    <row r="211" spans="2:7" x14ac:dyDescent="0.25">
      <c r="B211" s="63"/>
      <c r="C211" s="63"/>
      <c r="D211" s="63"/>
      <c r="E211" s="63"/>
      <c r="F211" s="63"/>
      <c r="G211" s="63"/>
    </row>
    <row r="212" spans="2:7" x14ac:dyDescent="0.25">
      <c r="B212" s="63"/>
      <c r="C212" s="63"/>
      <c r="D212" s="63"/>
      <c r="E212" s="63"/>
      <c r="F212" s="63"/>
      <c r="G212" s="63"/>
    </row>
    <row r="213" spans="2:7" x14ac:dyDescent="0.25">
      <c r="B213" s="63"/>
      <c r="C213" s="63"/>
      <c r="D213" s="63"/>
      <c r="E213" s="63"/>
      <c r="F213" s="63"/>
      <c r="G213" s="63"/>
    </row>
    <row r="214" spans="2:7" x14ac:dyDescent="0.25">
      <c r="B214" s="63"/>
      <c r="C214" s="63"/>
      <c r="D214" s="63"/>
      <c r="E214" s="63"/>
      <c r="F214" s="63"/>
      <c r="G214" s="63"/>
    </row>
    <row r="215" spans="2:7" x14ac:dyDescent="0.25">
      <c r="B215" s="63"/>
      <c r="C215" s="63"/>
      <c r="D215" s="63"/>
      <c r="E215" s="63"/>
      <c r="F215" s="63"/>
      <c r="G215" s="63"/>
    </row>
    <row r="216" spans="2:7" x14ac:dyDescent="0.25">
      <c r="B216" s="63"/>
      <c r="C216" s="63"/>
      <c r="D216" s="63"/>
      <c r="E216" s="63"/>
      <c r="F216" s="63"/>
      <c r="G216" s="63"/>
    </row>
    <row r="217" spans="2:7" x14ac:dyDescent="0.25">
      <c r="B217" s="63"/>
      <c r="C217" s="63"/>
      <c r="D217" s="63"/>
      <c r="E217" s="63"/>
      <c r="F217" s="63"/>
      <c r="G217" s="63"/>
    </row>
    <row r="218" spans="2:7" x14ac:dyDescent="0.25">
      <c r="B218" s="63"/>
      <c r="C218" s="63"/>
      <c r="D218" s="63"/>
      <c r="E218" s="63"/>
      <c r="F218" s="63"/>
      <c r="G218" s="63"/>
    </row>
    <row r="219" spans="2:7" x14ac:dyDescent="0.25">
      <c r="B219" s="63"/>
      <c r="C219" s="63"/>
      <c r="D219" s="63"/>
      <c r="E219" s="63"/>
      <c r="F219" s="63"/>
      <c r="G219" s="63"/>
    </row>
    <row r="220" spans="2:7" x14ac:dyDescent="0.25">
      <c r="B220" s="63"/>
      <c r="C220" s="63"/>
      <c r="D220" s="63"/>
      <c r="E220" s="63"/>
      <c r="F220" s="63"/>
      <c r="G220" s="63"/>
    </row>
    <row r="221" spans="2:7" x14ac:dyDescent="0.25">
      <c r="B221" s="63"/>
      <c r="C221" s="63"/>
      <c r="D221" s="63"/>
      <c r="E221" s="63"/>
      <c r="F221" s="63"/>
      <c r="G221" s="63"/>
    </row>
    <row r="222" spans="2:7" x14ac:dyDescent="0.25">
      <c r="B222" s="63"/>
      <c r="C222" s="63"/>
      <c r="D222" s="63"/>
      <c r="E222" s="63"/>
      <c r="F222" s="63"/>
      <c r="G222" s="63"/>
    </row>
    <row r="223" spans="2:7" x14ac:dyDescent="0.25">
      <c r="B223" s="63"/>
      <c r="C223" s="63"/>
      <c r="D223" s="63"/>
      <c r="E223" s="63"/>
      <c r="F223" s="63"/>
      <c r="G223" s="63"/>
    </row>
    <row r="224" spans="2:7" x14ac:dyDescent="0.25">
      <c r="B224" s="63"/>
      <c r="C224" s="63"/>
      <c r="D224" s="63"/>
      <c r="E224" s="63"/>
      <c r="F224" s="63"/>
      <c r="G224" s="63"/>
    </row>
    <row r="225" spans="2:7" x14ac:dyDescent="0.25">
      <c r="B225" s="63"/>
      <c r="C225" s="63"/>
      <c r="D225" s="63"/>
      <c r="E225" s="63"/>
      <c r="F225" s="63"/>
      <c r="G225" s="63"/>
    </row>
    <row r="226" spans="2:7" x14ac:dyDescent="0.25">
      <c r="B226" s="63"/>
      <c r="C226" s="63"/>
      <c r="D226" s="63"/>
      <c r="E226" s="63"/>
      <c r="F226" s="63"/>
      <c r="G226" s="63"/>
    </row>
    <row r="227" spans="2:7" x14ac:dyDescent="0.25">
      <c r="B227" s="63"/>
      <c r="C227" s="63"/>
      <c r="D227" s="63"/>
      <c r="E227" s="63"/>
      <c r="F227" s="63"/>
      <c r="G227" s="63"/>
    </row>
    <row r="228" spans="2:7" x14ac:dyDescent="0.25">
      <c r="B228" s="63"/>
      <c r="C228" s="63"/>
      <c r="D228" s="63"/>
      <c r="E228" s="63"/>
      <c r="F228" s="63"/>
      <c r="G228" s="63"/>
    </row>
    <row r="229" spans="2:7" x14ac:dyDescent="0.25">
      <c r="B229" s="63"/>
      <c r="C229" s="63"/>
      <c r="D229" s="63"/>
      <c r="E229" s="63"/>
      <c r="F229" s="63"/>
      <c r="G229" s="63"/>
    </row>
    <row r="230" spans="2:7" x14ac:dyDescent="0.25">
      <c r="B230" s="63"/>
      <c r="C230" s="63"/>
      <c r="D230" s="63"/>
      <c r="E230" s="63"/>
      <c r="F230" s="63"/>
      <c r="G230" s="63"/>
    </row>
    <row r="231" spans="2:7" x14ac:dyDescent="0.25">
      <c r="B231" s="63"/>
      <c r="C231" s="63"/>
      <c r="D231" s="63"/>
      <c r="E231" s="63"/>
      <c r="F231" s="63"/>
      <c r="G231" s="63"/>
    </row>
    <row r="232" spans="2:7" x14ac:dyDescent="0.25">
      <c r="B232" s="63"/>
      <c r="C232" s="63"/>
      <c r="D232" s="63"/>
      <c r="E232" s="63"/>
      <c r="F232" s="63"/>
      <c r="G232" s="63"/>
    </row>
    <row r="233" spans="2:7" x14ac:dyDescent="0.25">
      <c r="B233" s="63"/>
      <c r="C233" s="63"/>
      <c r="D233" s="63"/>
      <c r="E233" s="63"/>
      <c r="F233" s="63"/>
      <c r="G233" s="63"/>
    </row>
    <row r="234" spans="2:7" x14ac:dyDescent="0.25">
      <c r="B234" s="63"/>
      <c r="C234" s="63"/>
      <c r="D234" s="63"/>
      <c r="E234" s="63"/>
      <c r="F234" s="63"/>
      <c r="G234" s="63"/>
    </row>
    <row r="235" spans="2:7" x14ac:dyDescent="0.25">
      <c r="B235" s="63"/>
      <c r="C235" s="63"/>
      <c r="D235" s="63"/>
      <c r="E235" s="63"/>
      <c r="F235" s="63"/>
      <c r="G235" s="63"/>
    </row>
    <row r="236" spans="2:7" x14ac:dyDescent="0.25">
      <c r="B236" s="63"/>
      <c r="C236" s="63"/>
      <c r="D236" s="63"/>
      <c r="E236" s="63"/>
      <c r="F236" s="63"/>
      <c r="G236" s="63"/>
    </row>
    <row r="237" spans="2:7" x14ac:dyDescent="0.25">
      <c r="B237" s="63"/>
      <c r="C237" s="63"/>
      <c r="D237" s="63"/>
      <c r="E237" s="63"/>
      <c r="F237" s="63"/>
      <c r="G237" s="63"/>
    </row>
    <row r="238" spans="2:7" x14ac:dyDescent="0.25">
      <c r="B238" s="63"/>
      <c r="C238" s="63"/>
      <c r="D238" s="63"/>
      <c r="E238" s="63"/>
      <c r="F238" s="63"/>
      <c r="G238" s="63"/>
    </row>
    <row r="239" spans="2:7" x14ac:dyDescent="0.25">
      <c r="B239" s="63"/>
      <c r="C239" s="63"/>
      <c r="D239" s="63"/>
      <c r="E239" s="63"/>
      <c r="F239" s="63"/>
      <c r="G239" s="63"/>
    </row>
    <row r="240" spans="2:7" x14ac:dyDescent="0.25">
      <c r="B240" s="63"/>
      <c r="C240" s="63"/>
      <c r="D240" s="63"/>
      <c r="E240" s="63"/>
      <c r="F240" s="63"/>
      <c r="G240" s="63"/>
    </row>
    <row r="241" spans="2:7" x14ac:dyDescent="0.25">
      <c r="B241" s="63"/>
      <c r="C241" s="63"/>
      <c r="D241" s="63"/>
      <c r="E241" s="63"/>
      <c r="F241" s="63"/>
      <c r="G241" s="63"/>
    </row>
    <row r="242" spans="2:7" x14ac:dyDescent="0.25">
      <c r="B242" s="63"/>
      <c r="C242" s="63"/>
      <c r="D242" s="63"/>
      <c r="E242" s="63"/>
      <c r="F242" s="63"/>
      <c r="G242" s="63"/>
    </row>
    <row r="243" spans="2:7" x14ac:dyDescent="0.25">
      <c r="B243" s="63"/>
      <c r="C243" s="63"/>
      <c r="D243" s="63"/>
      <c r="E243" s="63"/>
      <c r="F243" s="63"/>
      <c r="G243" s="63"/>
    </row>
    <row r="244" spans="2:7" x14ac:dyDescent="0.25">
      <c r="B244" s="63"/>
      <c r="C244" s="63"/>
      <c r="D244" s="63"/>
      <c r="E244" s="63"/>
      <c r="F244" s="63"/>
      <c r="G244" s="63"/>
    </row>
    <row r="245" spans="2:7" x14ac:dyDescent="0.25">
      <c r="B245" s="63"/>
      <c r="C245" s="63"/>
      <c r="D245" s="63"/>
      <c r="E245" s="63"/>
      <c r="F245" s="63"/>
      <c r="G245" s="63"/>
    </row>
    <row r="246" spans="2:7" x14ac:dyDescent="0.25">
      <c r="B246" s="63"/>
      <c r="C246" s="63"/>
      <c r="D246" s="63"/>
      <c r="E246" s="63"/>
      <c r="F246" s="63"/>
      <c r="G246" s="63"/>
    </row>
    <row r="247" spans="2:7" x14ac:dyDescent="0.25">
      <c r="B247" s="63"/>
      <c r="C247" s="63"/>
      <c r="D247" s="63"/>
      <c r="E247" s="63"/>
      <c r="F247" s="63"/>
      <c r="G247" s="63"/>
    </row>
    <row r="248" spans="2:7" x14ac:dyDescent="0.25">
      <c r="B248" s="63"/>
      <c r="C248" s="63"/>
      <c r="D248" s="63"/>
      <c r="E248" s="63"/>
      <c r="F248" s="63"/>
      <c r="G248" s="63"/>
    </row>
    <row r="249" spans="2:7" x14ac:dyDescent="0.25">
      <c r="B249" s="63"/>
      <c r="C249" s="63"/>
      <c r="D249" s="63"/>
      <c r="E249" s="63"/>
      <c r="F249" s="63"/>
      <c r="G249" s="63"/>
    </row>
    <row r="250" spans="2:7" x14ac:dyDescent="0.25">
      <c r="B250" s="63"/>
      <c r="C250" s="63"/>
      <c r="D250" s="63"/>
      <c r="E250" s="63"/>
      <c r="F250" s="63"/>
      <c r="G250" s="63"/>
    </row>
    <row r="251" spans="2:7" x14ac:dyDescent="0.25">
      <c r="B251" s="63"/>
      <c r="C251" s="63"/>
      <c r="D251" s="63"/>
      <c r="E251" s="63"/>
      <c r="F251" s="63"/>
      <c r="G251" s="63"/>
    </row>
    <row r="252" spans="2:7" x14ac:dyDescent="0.25">
      <c r="B252" s="63"/>
      <c r="C252" s="63"/>
      <c r="D252" s="63"/>
      <c r="E252" s="63"/>
      <c r="F252" s="63"/>
      <c r="G252" s="63"/>
    </row>
    <row r="253" spans="2:7" x14ac:dyDescent="0.25">
      <c r="B253" s="63"/>
      <c r="C253" s="63"/>
      <c r="D253" s="63"/>
      <c r="E253" s="63"/>
      <c r="F253" s="63"/>
      <c r="G253" s="63"/>
    </row>
    <row r="254" spans="2:7" x14ac:dyDescent="0.25">
      <c r="B254" s="63"/>
      <c r="C254" s="63"/>
      <c r="D254" s="63"/>
      <c r="E254" s="63"/>
      <c r="F254" s="63"/>
      <c r="G254" s="63"/>
    </row>
    <row r="255" spans="2:7" x14ac:dyDescent="0.25">
      <c r="B255" s="63"/>
      <c r="C255" s="63"/>
      <c r="D255" s="63"/>
      <c r="E255" s="63"/>
      <c r="F255" s="63"/>
      <c r="G255" s="63"/>
    </row>
    <row r="256" spans="2:7" x14ac:dyDescent="0.25">
      <c r="B256" s="63"/>
      <c r="C256" s="63"/>
      <c r="D256" s="63"/>
      <c r="E256" s="63"/>
      <c r="F256" s="63"/>
      <c r="G256" s="63"/>
    </row>
    <row r="257" spans="2:7" x14ac:dyDescent="0.25">
      <c r="B257" s="63"/>
      <c r="C257" s="63"/>
      <c r="D257" s="63"/>
      <c r="E257" s="63"/>
      <c r="F257" s="63"/>
      <c r="G257" s="63"/>
    </row>
    <row r="258" spans="2:7" x14ac:dyDescent="0.25">
      <c r="B258" s="63"/>
      <c r="C258" s="63"/>
      <c r="D258" s="63"/>
      <c r="E258" s="63"/>
      <c r="F258" s="63"/>
      <c r="G258" s="63"/>
    </row>
    <row r="259" spans="2:7" x14ac:dyDescent="0.25">
      <c r="B259" s="71"/>
      <c r="C259" s="71"/>
      <c r="D259" s="71"/>
      <c r="E259" s="71"/>
    </row>
    <row r="260" spans="2:7" x14ac:dyDescent="0.25">
      <c r="B260" s="71"/>
      <c r="C260" s="71"/>
      <c r="D260" s="71"/>
      <c r="E260" s="71"/>
    </row>
    <row r="261" spans="2:7" x14ac:dyDescent="0.25">
      <c r="B261" s="71"/>
      <c r="C261" s="71"/>
      <c r="D261" s="71"/>
      <c r="E261" s="71"/>
    </row>
    <row r="262" spans="2:7" x14ac:dyDescent="0.25">
      <c r="B262" s="71"/>
      <c r="C262" s="71"/>
      <c r="D262" s="71"/>
      <c r="E262" s="71"/>
    </row>
    <row r="263" spans="2:7" x14ac:dyDescent="0.25">
      <c r="B263" s="71"/>
      <c r="C263" s="71"/>
      <c r="D263" s="71"/>
      <c r="E263" s="71"/>
    </row>
    <row r="264" spans="2:7" x14ac:dyDescent="0.25">
      <c r="B264" s="71"/>
      <c r="C264" s="71"/>
      <c r="D264" s="71"/>
      <c r="E264" s="71"/>
    </row>
    <row r="265" spans="2:7" x14ac:dyDescent="0.25">
      <c r="B265" s="71"/>
      <c r="C265" s="71"/>
      <c r="D265" s="71"/>
      <c r="E265" s="71"/>
    </row>
    <row r="266" spans="2:7" x14ac:dyDescent="0.25">
      <c r="B266" s="71"/>
      <c r="C266" s="71"/>
      <c r="D266" s="71"/>
      <c r="E266" s="71"/>
    </row>
    <row r="267" spans="2:7" x14ac:dyDescent="0.25">
      <c r="B267" s="71"/>
      <c r="C267" s="71"/>
      <c r="D267" s="71"/>
      <c r="E267" s="71"/>
    </row>
    <row r="268" spans="2:7" x14ac:dyDescent="0.25">
      <c r="B268" s="71"/>
      <c r="C268" s="71"/>
      <c r="D268" s="71"/>
      <c r="E268" s="71"/>
    </row>
    <row r="269" spans="2:7" x14ac:dyDescent="0.25">
      <c r="B269" s="71"/>
      <c r="C269" s="71"/>
      <c r="D269" s="71"/>
      <c r="E269" s="71"/>
    </row>
    <row r="270" spans="2:7" x14ac:dyDescent="0.25">
      <c r="B270" s="71"/>
      <c r="C270" s="71"/>
      <c r="D270" s="71"/>
      <c r="E270" s="71"/>
    </row>
    <row r="271" spans="2:7" x14ac:dyDescent="0.25">
      <c r="B271" s="71"/>
      <c r="C271" s="71"/>
      <c r="D271" s="71"/>
      <c r="E271" s="71"/>
    </row>
    <row r="272" spans="2:7" x14ac:dyDescent="0.25">
      <c r="B272" s="71"/>
      <c r="C272" s="71"/>
      <c r="D272" s="71"/>
      <c r="E272" s="71"/>
    </row>
    <row r="273" spans="2:5" x14ac:dyDescent="0.25">
      <c r="B273" s="71"/>
      <c r="C273" s="71"/>
      <c r="D273" s="71"/>
      <c r="E273" s="71"/>
    </row>
    <row r="274" spans="2:5" x14ac:dyDescent="0.25">
      <c r="B274" s="71"/>
      <c r="C274" s="71"/>
      <c r="D274" s="71"/>
      <c r="E274" s="71"/>
    </row>
    <row r="275" spans="2:5" x14ac:dyDescent="0.25">
      <c r="B275" s="71"/>
      <c r="C275" s="71"/>
      <c r="D275" s="71"/>
      <c r="E275" s="71"/>
    </row>
    <row r="276" spans="2:5" x14ac:dyDescent="0.25">
      <c r="B276" s="71"/>
      <c r="C276" s="71"/>
      <c r="D276" s="71"/>
      <c r="E276" s="71"/>
    </row>
  </sheetData>
  <sheetProtection algorithmName="SHA-512" hashValue="XWlCr97xawazMyLWDkbxyp3qC7jdOcOLvLAhFAos/14+Th3kuI+RSsSUZNg+8bpi2Jw0d30ItaBxc67/h5NUaA==" saltValue="U/pqMelsisiTHOJKjRJtFg==" spinCount="100000" sheet="1" objects="1" scenarios="1" formatCells="0" formatColumns="0" formatRows="0"/>
  <mergeCells count="14">
    <mergeCell ref="B99:J99"/>
    <mergeCell ref="B120:J120"/>
    <mergeCell ref="B6:J6"/>
    <mergeCell ref="B70:J70"/>
    <mergeCell ref="B74:E76"/>
    <mergeCell ref="B78:E84"/>
    <mergeCell ref="B17:J32"/>
    <mergeCell ref="B35:J35"/>
    <mergeCell ref="B39:J46"/>
    <mergeCell ref="B47:I47"/>
    <mergeCell ref="B50:J50"/>
    <mergeCell ref="B54:J60"/>
    <mergeCell ref="B9:J9"/>
    <mergeCell ref="B12:J12"/>
  </mergeCells>
  <hyperlinks>
    <hyperlink ref="B74:E76" r:id="rId1" display="A Enauta elabora anualmente, desde 2015, seu inventário de GEE de acordo com a metodologia do Programa Brasileiro GHG Protocol (PBGHGP) e submetido a verificação independente. O inventário abrange os gases CO2, CH4, N2O e HFCs. Para mais detalhes sobre a elaboração do inventário, acesse o Registro Público de Emissões." xr:uid="{8BABD1ED-D7EE-4708-BFAA-62569CCC4BEC}"/>
    <hyperlink ref="B47:I47" r:id="rId2" display="Para saber mais sobre os papéis e responsabilidades do Conselho de Administração na gestão das mudanças climáticas, consulte o questionário CDP – seção C1. Governança." xr:uid="{826817C0-6F96-4C19-A468-4DD15A8C0FAB}"/>
  </hyperlinks>
  <pageMargins left="0.511811024" right="0.511811024" top="0.78740157499999996" bottom="0.78740157499999996" header="0.31496062000000002" footer="0.31496062000000002"/>
  <pageSetup paperSize="8" scale="78" fitToHeight="0" orientation="portrait" r:id="rId3"/>
  <drawing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9DA011-DB1B-415A-8983-F94B05EF0DFB}">
  <sheetPr>
    <pageSetUpPr fitToPage="1"/>
  </sheetPr>
  <dimension ref="B1:K163"/>
  <sheetViews>
    <sheetView showGridLines="0" showRowColHeaders="0" zoomScaleNormal="100" workbookViewId="0">
      <selection activeCell="B9" sqref="B9:K9"/>
    </sheetView>
  </sheetViews>
  <sheetFormatPr defaultColWidth="9" defaultRowHeight="12.75" outlineLevelRow="1" x14ac:dyDescent="0.25"/>
  <cols>
    <col min="1" max="1" width="2.5" style="34" customWidth="1"/>
    <col min="2" max="2" width="60" style="34" customWidth="1"/>
    <col min="3" max="3" width="12.625" style="34" bestFit="1" customWidth="1"/>
    <col min="4" max="4" width="8.625" style="34" bestFit="1" customWidth="1"/>
    <col min="5" max="5" width="11.25" style="34" customWidth="1"/>
    <col min="6" max="6" width="12.625" style="34" bestFit="1" customWidth="1"/>
    <col min="7" max="7" width="8.625" style="34" bestFit="1" customWidth="1"/>
    <col min="8" max="8" width="11.25" style="34" customWidth="1"/>
    <col min="9" max="9" width="12.625" style="34" bestFit="1" customWidth="1"/>
    <col min="10" max="10" width="8.625" style="34" bestFit="1" customWidth="1"/>
    <col min="11" max="11" width="11.25" style="34" customWidth="1"/>
    <col min="12" max="12" width="10.125" style="34" bestFit="1" customWidth="1"/>
    <col min="13" max="16384" width="9" style="34"/>
  </cols>
  <sheetData>
    <row r="1" spans="2:11" s="32" customFormat="1" ht="15" x14ac:dyDescent="0.25">
      <c r="B1" s="31"/>
      <c r="C1" s="31"/>
      <c r="D1" s="31"/>
      <c r="E1" s="31"/>
      <c r="F1" s="31"/>
      <c r="G1" s="31"/>
      <c r="H1" s="31"/>
      <c r="I1" s="31"/>
      <c r="J1" s="31"/>
      <c r="K1" s="31"/>
    </row>
    <row r="2" spans="2:11" s="32" customFormat="1" ht="21" customHeight="1" x14ac:dyDescent="0.25">
      <c r="B2" s="31"/>
      <c r="C2" s="31"/>
      <c r="D2" s="31"/>
      <c r="E2" s="31"/>
      <c r="F2" s="31"/>
      <c r="G2" s="31"/>
      <c r="H2" s="31"/>
      <c r="I2" s="31"/>
      <c r="J2" s="31"/>
      <c r="K2" s="31"/>
    </row>
    <row r="3" spans="2:11" s="32" customFormat="1" ht="15" x14ac:dyDescent="0.25">
      <c r="B3" s="31"/>
      <c r="C3" s="31"/>
      <c r="D3" s="31"/>
      <c r="E3" s="31"/>
      <c r="F3" s="31"/>
      <c r="G3" s="31"/>
      <c r="H3" s="31"/>
      <c r="I3" s="31"/>
      <c r="J3" s="31"/>
      <c r="K3" s="31"/>
    </row>
    <row r="6" spans="2:11" ht="26.25" x14ac:dyDescent="0.25">
      <c r="B6" s="200" t="s">
        <v>672</v>
      </c>
      <c r="C6" s="200"/>
      <c r="D6" s="200"/>
      <c r="E6" s="200"/>
      <c r="F6" s="200"/>
      <c r="G6" s="200"/>
      <c r="H6" s="200"/>
      <c r="I6" s="200"/>
      <c r="J6" s="200"/>
      <c r="K6" s="200"/>
    </row>
    <row r="9" spans="2:11" s="45" customFormat="1" ht="15.75" x14ac:dyDescent="0.25">
      <c r="B9" s="204" t="s">
        <v>612</v>
      </c>
      <c r="C9" s="204"/>
      <c r="D9" s="204"/>
      <c r="E9" s="204"/>
      <c r="F9" s="204"/>
      <c r="G9" s="204"/>
      <c r="H9" s="204"/>
      <c r="I9" s="204"/>
      <c r="J9" s="204"/>
      <c r="K9" s="204"/>
    </row>
    <row r="12" spans="2:11" s="32" customFormat="1" ht="15" x14ac:dyDescent="0.25">
      <c r="B12" s="205" t="s">
        <v>673</v>
      </c>
      <c r="C12" s="206"/>
      <c r="D12" s="206"/>
      <c r="E12" s="206"/>
      <c r="F12" s="206"/>
      <c r="G12" s="206"/>
      <c r="H12" s="206"/>
      <c r="I12" s="206"/>
      <c r="J12" s="206"/>
      <c r="K12" s="206"/>
    </row>
    <row r="13" spans="2:11" s="32" customFormat="1" ht="15" hidden="1" outlineLevel="1" x14ac:dyDescent="0.25"/>
    <row r="14" spans="2:11" hidden="1" outlineLevel="1" x14ac:dyDescent="0.25">
      <c r="B14" s="46" t="s">
        <v>674</v>
      </c>
      <c r="C14" s="46"/>
      <c r="D14" s="46"/>
      <c r="E14" s="46"/>
      <c r="F14" s="46"/>
      <c r="G14" s="46"/>
      <c r="H14" s="46"/>
      <c r="I14" s="46"/>
      <c r="J14" s="46"/>
      <c r="K14" s="46"/>
    </row>
    <row r="15" spans="2:11" hidden="1" outlineLevel="1" x14ac:dyDescent="0.25">
      <c r="B15" s="47" t="s">
        <v>675</v>
      </c>
      <c r="C15" s="47"/>
      <c r="D15" s="47"/>
      <c r="E15" s="47"/>
      <c r="F15" s="47"/>
      <c r="G15" s="47"/>
      <c r="H15" s="47"/>
      <c r="I15" s="47"/>
      <c r="J15" s="47"/>
      <c r="K15" s="47"/>
    </row>
    <row r="16" spans="2:11" hidden="1" outlineLevel="1" x14ac:dyDescent="0.25">
      <c r="B16" s="219" t="s">
        <v>676</v>
      </c>
      <c r="C16" s="219"/>
      <c r="D16" s="219"/>
      <c r="E16" s="219"/>
      <c r="F16" s="219"/>
      <c r="G16" s="219"/>
      <c r="H16" s="219"/>
      <c r="I16" s="219"/>
      <c r="J16" s="219"/>
      <c r="K16" s="219"/>
    </row>
    <row r="17" spans="2:11" hidden="1" outlineLevel="1" x14ac:dyDescent="0.25">
      <c r="B17" s="219"/>
      <c r="C17" s="219"/>
      <c r="D17" s="219"/>
      <c r="E17" s="219"/>
      <c r="F17" s="219"/>
      <c r="G17" s="219"/>
      <c r="H17" s="219"/>
      <c r="I17" s="219"/>
      <c r="J17" s="219"/>
      <c r="K17" s="219"/>
    </row>
    <row r="18" spans="2:11" hidden="1" outlineLevel="1" x14ac:dyDescent="0.25">
      <c r="B18" s="219"/>
      <c r="C18" s="219"/>
      <c r="D18" s="219"/>
      <c r="E18" s="219"/>
      <c r="F18" s="219"/>
      <c r="G18" s="219"/>
      <c r="H18" s="219"/>
      <c r="I18" s="219"/>
      <c r="J18" s="219"/>
      <c r="K18" s="219"/>
    </row>
    <row r="19" spans="2:11" hidden="1" outlineLevel="1" x14ac:dyDescent="0.25">
      <c r="B19" s="219"/>
      <c r="C19" s="219"/>
      <c r="D19" s="219"/>
      <c r="E19" s="219"/>
      <c r="F19" s="219"/>
      <c r="G19" s="219"/>
      <c r="H19" s="219"/>
      <c r="I19" s="219"/>
      <c r="J19" s="219"/>
      <c r="K19" s="219"/>
    </row>
    <row r="20" spans="2:11" hidden="1" outlineLevel="1" x14ac:dyDescent="0.25">
      <c r="B20" s="219"/>
      <c r="C20" s="219"/>
      <c r="D20" s="219"/>
      <c r="E20" s="219"/>
      <c r="F20" s="219"/>
      <c r="G20" s="219"/>
      <c r="H20" s="219"/>
      <c r="I20" s="219"/>
      <c r="J20" s="219"/>
      <c r="K20" s="219"/>
    </row>
    <row r="21" spans="2:11" hidden="1" outlineLevel="1" x14ac:dyDescent="0.25">
      <c r="B21" s="219"/>
      <c r="C21" s="219"/>
      <c r="D21" s="219"/>
      <c r="E21" s="219"/>
      <c r="F21" s="219"/>
      <c r="G21" s="219"/>
      <c r="H21" s="219"/>
      <c r="I21" s="219"/>
      <c r="J21" s="219"/>
      <c r="K21" s="219"/>
    </row>
    <row r="22" spans="2:11" hidden="1" outlineLevel="1" x14ac:dyDescent="0.25">
      <c r="B22" s="219"/>
      <c r="C22" s="219"/>
      <c r="D22" s="219"/>
      <c r="E22" s="219"/>
      <c r="F22" s="219"/>
      <c r="G22" s="219"/>
      <c r="H22" s="219"/>
      <c r="I22" s="219"/>
      <c r="J22" s="219"/>
      <c r="K22" s="219"/>
    </row>
    <row r="23" spans="2:11" hidden="1" outlineLevel="1" x14ac:dyDescent="0.25">
      <c r="B23" s="219"/>
      <c r="C23" s="219"/>
      <c r="D23" s="219"/>
      <c r="E23" s="219"/>
      <c r="F23" s="219"/>
      <c r="G23" s="219"/>
      <c r="H23" s="219"/>
      <c r="I23" s="219"/>
      <c r="J23" s="219"/>
      <c r="K23" s="219"/>
    </row>
    <row r="24" spans="2:11" hidden="1" outlineLevel="1" x14ac:dyDescent="0.25">
      <c r="B24" s="219"/>
      <c r="C24" s="219"/>
      <c r="D24" s="219"/>
      <c r="E24" s="219"/>
      <c r="F24" s="219"/>
      <c r="G24" s="219"/>
      <c r="H24" s="219"/>
      <c r="I24" s="219"/>
      <c r="J24" s="219"/>
      <c r="K24" s="219"/>
    </row>
    <row r="25" spans="2:11" hidden="1" outlineLevel="1" x14ac:dyDescent="0.25">
      <c r="B25" s="219"/>
      <c r="C25" s="219"/>
      <c r="D25" s="219"/>
      <c r="E25" s="219"/>
      <c r="F25" s="219"/>
      <c r="G25" s="219"/>
      <c r="H25" s="219"/>
      <c r="I25" s="219"/>
      <c r="J25" s="219"/>
      <c r="K25" s="219"/>
    </row>
    <row r="26" spans="2:11" hidden="1" outlineLevel="1" x14ac:dyDescent="0.25">
      <c r="B26" s="219"/>
      <c r="C26" s="219"/>
      <c r="D26" s="219"/>
      <c r="E26" s="219"/>
      <c r="F26" s="219"/>
      <c r="G26" s="219"/>
      <c r="H26" s="219"/>
      <c r="I26" s="219"/>
      <c r="J26" s="219"/>
      <c r="K26" s="219"/>
    </row>
    <row r="27" spans="2:11" hidden="1" outlineLevel="1" x14ac:dyDescent="0.25">
      <c r="B27" s="219"/>
      <c r="C27" s="219"/>
      <c r="D27" s="219"/>
      <c r="E27" s="219"/>
      <c r="F27" s="219"/>
      <c r="G27" s="219"/>
      <c r="H27" s="219"/>
      <c r="I27" s="219"/>
      <c r="J27" s="219"/>
      <c r="K27" s="219"/>
    </row>
    <row r="28" spans="2:11" hidden="1" outlineLevel="1" x14ac:dyDescent="0.25">
      <c r="B28" s="219"/>
      <c r="C28" s="219"/>
      <c r="D28" s="219"/>
      <c r="E28" s="219"/>
      <c r="F28" s="219"/>
      <c r="G28" s="219"/>
      <c r="H28" s="219"/>
      <c r="I28" s="219"/>
      <c r="J28" s="219"/>
      <c r="K28" s="219"/>
    </row>
    <row r="29" spans="2:11" hidden="1" outlineLevel="1" x14ac:dyDescent="0.25">
      <c r="B29" s="219"/>
      <c r="C29" s="219"/>
      <c r="D29" s="219"/>
      <c r="E29" s="219"/>
      <c r="F29" s="219"/>
      <c r="G29" s="219"/>
      <c r="H29" s="219"/>
      <c r="I29" s="219"/>
      <c r="J29" s="219"/>
      <c r="K29" s="219"/>
    </row>
    <row r="30" spans="2:11" hidden="1" outlineLevel="1" x14ac:dyDescent="0.25">
      <c r="B30" s="219"/>
      <c r="C30" s="219"/>
      <c r="D30" s="219"/>
      <c r="E30" s="219"/>
      <c r="F30" s="219"/>
      <c r="G30" s="219"/>
      <c r="H30" s="219"/>
      <c r="I30" s="219"/>
      <c r="J30" s="219"/>
      <c r="K30" s="219"/>
    </row>
    <row r="31" spans="2:11" hidden="1" outlineLevel="1" x14ac:dyDescent="0.25">
      <c r="B31" s="219"/>
      <c r="C31" s="219"/>
      <c r="D31" s="219"/>
      <c r="E31" s="219"/>
      <c r="F31" s="219"/>
      <c r="G31" s="219"/>
      <c r="H31" s="219"/>
      <c r="I31" s="219"/>
      <c r="J31" s="219"/>
      <c r="K31" s="219"/>
    </row>
    <row r="32" spans="2:11" hidden="1" outlineLevel="1" x14ac:dyDescent="0.25">
      <c r="B32" s="219"/>
      <c r="C32" s="219"/>
      <c r="D32" s="219"/>
      <c r="E32" s="219"/>
      <c r="F32" s="219"/>
      <c r="G32" s="219"/>
      <c r="H32" s="219"/>
      <c r="I32" s="219"/>
      <c r="J32" s="219"/>
      <c r="K32" s="219"/>
    </row>
    <row r="33" spans="2:11" hidden="1" outlineLevel="1" x14ac:dyDescent="0.25">
      <c r="B33" s="219"/>
      <c r="C33" s="219"/>
      <c r="D33" s="219"/>
      <c r="E33" s="219"/>
      <c r="F33" s="219"/>
      <c r="G33" s="219"/>
      <c r="H33" s="219"/>
      <c r="I33" s="219"/>
      <c r="J33" s="219"/>
      <c r="K33" s="219"/>
    </row>
    <row r="34" spans="2:11" hidden="1" outlineLevel="1" x14ac:dyDescent="0.25">
      <c r="B34" s="219"/>
      <c r="C34" s="219"/>
      <c r="D34" s="219"/>
      <c r="E34" s="219"/>
      <c r="F34" s="219"/>
      <c r="G34" s="219"/>
      <c r="H34" s="219"/>
      <c r="I34" s="219"/>
      <c r="J34" s="219"/>
      <c r="K34" s="219"/>
    </row>
    <row r="35" spans="2:11" hidden="1" outlineLevel="1" x14ac:dyDescent="0.25">
      <c r="B35" s="219"/>
      <c r="C35" s="219"/>
      <c r="D35" s="219"/>
      <c r="E35" s="219"/>
      <c r="F35" s="219"/>
      <c r="G35" s="219"/>
      <c r="H35" s="219"/>
      <c r="I35" s="219"/>
      <c r="J35" s="219"/>
      <c r="K35" s="219"/>
    </row>
    <row r="36" spans="2:11" hidden="1" outlineLevel="1" x14ac:dyDescent="0.25">
      <c r="B36" s="219"/>
      <c r="C36" s="219"/>
      <c r="D36" s="219"/>
      <c r="E36" s="219"/>
      <c r="F36" s="219"/>
      <c r="G36" s="219"/>
      <c r="H36" s="219"/>
      <c r="I36" s="219"/>
      <c r="J36" s="219"/>
      <c r="K36" s="219"/>
    </row>
    <row r="37" spans="2:11" hidden="1" outlineLevel="1" x14ac:dyDescent="0.25">
      <c r="B37" s="212" t="s">
        <v>677</v>
      </c>
      <c r="C37" s="212"/>
      <c r="D37" s="212"/>
      <c r="E37" s="212"/>
      <c r="F37" s="212"/>
      <c r="G37" s="48"/>
      <c r="H37" s="48"/>
      <c r="I37" s="48"/>
      <c r="J37" s="48"/>
      <c r="K37" s="48"/>
    </row>
    <row r="38" spans="2:11" s="32" customFormat="1" ht="15" hidden="1" outlineLevel="1" x14ac:dyDescent="0.25"/>
    <row r="39" spans="2:11" s="32" customFormat="1" ht="15" collapsed="1" x14ac:dyDescent="0.25"/>
    <row r="40" spans="2:11" s="32" customFormat="1" ht="15" x14ac:dyDescent="0.25">
      <c r="B40" s="205" t="s">
        <v>678</v>
      </c>
      <c r="C40" s="206"/>
      <c r="D40" s="206"/>
      <c r="E40" s="206"/>
      <c r="F40" s="206"/>
      <c r="G40" s="206"/>
      <c r="H40" s="206"/>
      <c r="I40" s="206"/>
      <c r="J40" s="206"/>
      <c r="K40" s="206"/>
    </row>
    <row r="41" spans="2:11" s="32" customFormat="1" ht="15" hidden="1" outlineLevel="1" x14ac:dyDescent="0.25"/>
    <row r="42" spans="2:11" s="32" customFormat="1" ht="15" hidden="1" outlineLevel="1" x14ac:dyDescent="0.25">
      <c r="B42" s="46" t="s">
        <v>679</v>
      </c>
    </row>
    <row r="43" spans="2:11" s="32" customFormat="1" ht="15" hidden="1" outlineLevel="1" x14ac:dyDescent="0.25">
      <c r="B43" s="207" t="s">
        <v>680</v>
      </c>
      <c r="C43" s="207"/>
      <c r="D43" s="207"/>
      <c r="E43" s="207"/>
      <c r="F43" s="207"/>
      <c r="G43" s="207"/>
      <c r="H43" s="207"/>
      <c r="I43" s="207"/>
      <c r="J43" s="207"/>
      <c r="K43" s="207"/>
    </row>
    <row r="44" spans="2:11" s="32" customFormat="1" ht="15" hidden="1" outlineLevel="1" x14ac:dyDescent="0.25">
      <c r="B44" s="207"/>
      <c r="C44" s="207"/>
      <c r="D44" s="207"/>
      <c r="E44" s="207"/>
      <c r="F44" s="207"/>
      <c r="G44" s="207"/>
      <c r="H44" s="207"/>
      <c r="I44" s="207"/>
      <c r="J44" s="207"/>
      <c r="K44" s="207"/>
    </row>
    <row r="45" spans="2:11" s="32" customFormat="1" ht="15" hidden="1" outlineLevel="1" x14ac:dyDescent="0.25">
      <c r="B45" s="207"/>
      <c r="C45" s="207"/>
      <c r="D45" s="207"/>
      <c r="E45" s="207"/>
      <c r="F45" s="207"/>
      <c r="G45" s="207"/>
      <c r="H45" s="207"/>
      <c r="I45" s="207"/>
      <c r="J45" s="207"/>
      <c r="K45" s="207"/>
    </row>
    <row r="46" spans="2:11" s="32" customFormat="1" ht="15" hidden="1" outlineLevel="1" x14ac:dyDescent="0.25">
      <c r="B46" s="207"/>
      <c r="C46" s="207"/>
      <c r="D46" s="207"/>
      <c r="E46" s="207"/>
      <c r="F46" s="207"/>
      <c r="G46" s="207"/>
      <c r="H46" s="207"/>
      <c r="I46" s="207"/>
      <c r="J46" s="207"/>
      <c r="K46" s="207"/>
    </row>
    <row r="47" spans="2:11" s="32" customFormat="1" ht="15" hidden="1" outlineLevel="1" x14ac:dyDescent="0.25"/>
    <row r="48" spans="2:11" s="32" customFormat="1" ht="15" collapsed="1" x14ac:dyDescent="0.25"/>
    <row r="49" spans="2:11" s="32" customFormat="1" ht="15" x14ac:dyDescent="0.25">
      <c r="B49" s="205" t="s">
        <v>681</v>
      </c>
      <c r="C49" s="206"/>
      <c r="D49" s="206"/>
      <c r="E49" s="206"/>
      <c r="F49" s="206"/>
      <c r="G49" s="206"/>
      <c r="H49" s="206"/>
      <c r="I49" s="206"/>
      <c r="J49" s="206"/>
      <c r="K49" s="206"/>
    </row>
    <row r="50" spans="2:11" s="32" customFormat="1" ht="15" hidden="1" outlineLevel="1" x14ac:dyDescent="0.25"/>
    <row r="51" spans="2:11" hidden="1" outlineLevel="1" x14ac:dyDescent="0.25">
      <c r="B51" s="49" t="s">
        <v>682</v>
      </c>
    </row>
    <row r="52" spans="2:11" hidden="1" outlineLevel="1" x14ac:dyDescent="0.25">
      <c r="B52" s="49" t="s">
        <v>683</v>
      </c>
    </row>
    <row r="53" spans="2:11" hidden="1" outlineLevel="1" x14ac:dyDescent="0.25">
      <c r="B53" s="207" t="s">
        <v>684</v>
      </c>
      <c r="C53" s="207"/>
      <c r="D53" s="207"/>
      <c r="E53" s="207"/>
      <c r="F53" s="207"/>
      <c r="G53" s="207"/>
      <c r="H53" s="207"/>
      <c r="I53" s="207"/>
      <c r="J53" s="207"/>
      <c r="K53" s="207"/>
    </row>
    <row r="54" spans="2:11" hidden="1" outlineLevel="1" x14ac:dyDescent="0.25">
      <c r="B54" s="207"/>
      <c r="C54" s="207"/>
      <c r="D54" s="207"/>
      <c r="E54" s="207"/>
      <c r="F54" s="207"/>
      <c r="G54" s="207"/>
      <c r="H54" s="207"/>
      <c r="I54" s="207"/>
      <c r="J54" s="207"/>
      <c r="K54" s="207"/>
    </row>
    <row r="55" spans="2:11" hidden="1" outlineLevel="1" x14ac:dyDescent="0.25">
      <c r="B55" s="207"/>
      <c r="C55" s="207"/>
      <c r="D55" s="207"/>
      <c r="E55" s="207"/>
      <c r="F55" s="207"/>
      <c r="G55" s="207"/>
      <c r="H55" s="207"/>
      <c r="I55" s="207"/>
      <c r="J55" s="207"/>
      <c r="K55" s="207"/>
    </row>
    <row r="56" spans="2:11" hidden="1" outlineLevel="1" x14ac:dyDescent="0.25">
      <c r="B56" s="207"/>
      <c r="C56" s="207"/>
      <c r="D56" s="207"/>
      <c r="E56" s="207"/>
      <c r="F56" s="207"/>
      <c r="G56" s="207"/>
      <c r="H56" s="207"/>
      <c r="I56" s="207"/>
      <c r="J56" s="207"/>
      <c r="K56" s="207"/>
    </row>
    <row r="57" spans="2:11" hidden="1" outlineLevel="1" x14ac:dyDescent="0.25">
      <c r="B57" s="207"/>
      <c r="C57" s="207"/>
      <c r="D57" s="207"/>
      <c r="E57" s="207"/>
      <c r="F57" s="207"/>
      <c r="G57" s="207"/>
      <c r="H57" s="207"/>
      <c r="I57" s="207"/>
      <c r="J57" s="207"/>
      <c r="K57" s="207"/>
    </row>
    <row r="58" spans="2:11" hidden="1" outlineLevel="1" x14ac:dyDescent="0.25">
      <c r="B58" s="218"/>
      <c r="C58" s="218"/>
      <c r="D58" s="218"/>
      <c r="E58" s="218"/>
      <c r="F58" s="218"/>
      <c r="G58" s="218"/>
      <c r="H58" s="218"/>
      <c r="I58" s="218"/>
      <c r="J58" s="218"/>
      <c r="K58" s="218"/>
    </row>
    <row r="59" spans="2:11" hidden="1" outlineLevel="1" x14ac:dyDescent="0.25">
      <c r="B59" s="213" t="s">
        <v>685</v>
      </c>
      <c r="C59" s="213">
        <v>2022</v>
      </c>
      <c r="D59" s="213"/>
      <c r="E59" s="213"/>
      <c r="F59" s="213">
        <v>2021</v>
      </c>
      <c r="G59" s="213"/>
      <c r="H59" s="213"/>
      <c r="I59" s="213">
        <v>2020</v>
      </c>
      <c r="J59" s="213"/>
      <c r="K59" s="213"/>
    </row>
    <row r="60" spans="2:11" hidden="1" outlineLevel="1" x14ac:dyDescent="0.25">
      <c r="B60" s="213"/>
      <c r="C60" s="53" t="s">
        <v>686</v>
      </c>
      <c r="D60" s="53" t="s">
        <v>687</v>
      </c>
      <c r="E60" s="53" t="s">
        <v>688</v>
      </c>
      <c r="F60" s="53" t="s">
        <v>686</v>
      </c>
      <c r="G60" s="53" t="s">
        <v>687</v>
      </c>
      <c r="H60" s="53" t="s">
        <v>688</v>
      </c>
      <c r="I60" s="53" t="s">
        <v>686</v>
      </c>
      <c r="J60" s="53" t="s">
        <v>687</v>
      </c>
      <c r="K60" s="53" t="s">
        <v>688</v>
      </c>
    </row>
    <row r="61" spans="2:11" hidden="1" outlineLevel="1" x14ac:dyDescent="0.25">
      <c r="B61" s="54" t="s">
        <v>689</v>
      </c>
      <c r="C61" s="55">
        <v>8640</v>
      </c>
      <c r="D61" s="55">
        <v>1035438</v>
      </c>
      <c r="E61" s="56">
        <v>1044078</v>
      </c>
      <c r="F61" s="55">
        <v>8640</v>
      </c>
      <c r="G61" s="55">
        <v>726816</v>
      </c>
      <c r="H61" s="56">
        <v>735456</v>
      </c>
      <c r="I61" s="55">
        <v>10080</v>
      </c>
      <c r="J61" s="55">
        <v>676368</v>
      </c>
      <c r="K61" s="56">
        <v>686448</v>
      </c>
    </row>
    <row r="62" spans="2:11" hidden="1" outlineLevel="1" x14ac:dyDescent="0.25">
      <c r="B62" s="54" t="s">
        <v>690</v>
      </c>
      <c r="C62" s="54">
        <v>0</v>
      </c>
      <c r="D62" s="54">
        <v>0</v>
      </c>
      <c r="E62" s="56">
        <v>0</v>
      </c>
      <c r="F62" s="54">
        <v>0</v>
      </c>
      <c r="G62" s="54">
        <v>0</v>
      </c>
      <c r="H62" s="56">
        <v>0</v>
      </c>
      <c r="I62" s="54">
        <v>0</v>
      </c>
      <c r="J62" s="54">
        <v>0</v>
      </c>
      <c r="K62" s="56">
        <v>0</v>
      </c>
    </row>
    <row r="63" spans="2:11" ht="24" hidden="1" outlineLevel="1" x14ac:dyDescent="0.25">
      <c r="B63" s="54" t="s">
        <v>691</v>
      </c>
      <c r="C63" s="57">
        <v>0</v>
      </c>
      <c r="D63" s="57">
        <v>0</v>
      </c>
      <c r="E63" s="58">
        <v>0</v>
      </c>
      <c r="F63" s="57">
        <v>0</v>
      </c>
      <c r="G63" s="57">
        <v>0</v>
      </c>
      <c r="H63" s="58">
        <v>0</v>
      </c>
      <c r="I63" s="57">
        <v>0</v>
      </c>
      <c r="J63" s="57">
        <v>0</v>
      </c>
      <c r="K63" s="58">
        <v>0</v>
      </c>
    </row>
    <row r="64" spans="2:11" hidden="1" outlineLevel="1" x14ac:dyDescent="0.25">
      <c r="B64" s="54" t="s">
        <v>692</v>
      </c>
      <c r="C64" s="57">
        <v>0</v>
      </c>
      <c r="D64" s="57">
        <v>0</v>
      </c>
      <c r="E64" s="58">
        <v>0</v>
      </c>
      <c r="F64" s="57">
        <v>0</v>
      </c>
      <c r="G64" s="57">
        <v>0</v>
      </c>
      <c r="H64" s="58">
        <v>0</v>
      </c>
      <c r="I64" s="57">
        <v>0</v>
      </c>
      <c r="J64" s="57">
        <v>0</v>
      </c>
      <c r="K64" s="58">
        <v>0</v>
      </c>
    </row>
    <row r="65" spans="2:11" hidden="1" outlineLevel="1" x14ac:dyDescent="0.25">
      <c r="B65" s="54" t="s">
        <v>693</v>
      </c>
      <c r="C65" s="54">
        <v>0</v>
      </c>
      <c r="D65" s="54">
        <v>0</v>
      </c>
      <c r="E65" s="56">
        <v>0</v>
      </c>
      <c r="F65" s="54">
        <v>0</v>
      </c>
      <c r="G65" s="54">
        <v>0</v>
      </c>
      <c r="H65" s="56">
        <v>0</v>
      </c>
      <c r="I65" s="59" t="s">
        <v>694</v>
      </c>
      <c r="J65" s="59" t="s">
        <v>694</v>
      </c>
      <c r="K65" s="60" t="s">
        <v>694</v>
      </c>
    </row>
    <row r="66" spans="2:11" hidden="1" outlineLevel="1" x14ac:dyDescent="0.25">
      <c r="B66" s="54" t="s">
        <v>695</v>
      </c>
      <c r="C66" s="57">
        <v>0</v>
      </c>
      <c r="D66" s="57">
        <v>0</v>
      </c>
      <c r="E66" s="58">
        <v>0</v>
      </c>
      <c r="F66" s="57">
        <v>0</v>
      </c>
      <c r="G66" s="57">
        <v>0</v>
      </c>
      <c r="H66" s="58">
        <v>0</v>
      </c>
      <c r="I66" s="61" t="s">
        <v>694</v>
      </c>
      <c r="J66" s="61" t="s">
        <v>694</v>
      </c>
      <c r="K66" s="62" t="s">
        <v>694</v>
      </c>
    </row>
    <row r="67" spans="2:11" hidden="1" outlineLevel="1" x14ac:dyDescent="0.25">
      <c r="B67" s="54" t="s">
        <v>696</v>
      </c>
      <c r="C67" s="57">
        <v>0</v>
      </c>
      <c r="D67" s="57">
        <v>0</v>
      </c>
      <c r="E67" s="58">
        <v>0</v>
      </c>
      <c r="F67" s="57">
        <v>0</v>
      </c>
      <c r="G67" s="57">
        <v>0</v>
      </c>
      <c r="H67" s="58">
        <v>0</v>
      </c>
      <c r="I67" s="61" t="s">
        <v>694</v>
      </c>
      <c r="J67" s="61" t="s">
        <v>694</v>
      </c>
      <c r="K67" s="62" t="s">
        <v>694</v>
      </c>
    </row>
    <row r="68" spans="2:11" hidden="1" outlineLevel="1" x14ac:dyDescent="0.25">
      <c r="B68" s="54" t="s">
        <v>697</v>
      </c>
      <c r="C68" s="54">
        <v>0</v>
      </c>
      <c r="D68" s="54">
        <v>2</v>
      </c>
      <c r="E68" s="56">
        <v>2</v>
      </c>
      <c r="F68" s="54">
        <v>0</v>
      </c>
      <c r="G68" s="54">
        <v>1</v>
      </c>
      <c r="H68" s="56">
        <v>1</v>
      </c>
      <c r="I68" s="54">
        <v>0</v>
      </c>
      <c r="J68" s="54">
        <v>1</v>
      </c>
      <c r="K68" s="56">
        <v>1</v>
      </c>
    </row>
    <row r="69" spans="2:11" hidden="1" outlineLevel="1" x14ac:dyDescent="0.25">
      <c r="B69" s="54" t="s">
        <v>698</v>
      </c>
      <c r="C69" s="57">
        <v>0</v>
      </c>
      <c r="D69" s="57">
        <v>1.9315497403031374</v>
      </c>
      <c r="E69" s="58">
        <v>1.9155656952833024</v>
      </c>
      <c r="F69" s="57">
        <v>0</v>
      </c>
      <c r="G69" s="57">
        <v>1.38</v>
      </c>
      <c r="H69" s="58">
        <v>1.36</v>
      </c>
      <c r="I69" s="57">
        <v>0</v>
      </c>
      <c r="J69" s="57">
        <v>1.478485085042462</v>
      </c>
      <c r="K69" s="58">
        <v>1.4567745845278883</v>
      </c>
    </row>
    <row r="70" spans="2:11" hidden="1" outlineLevel="1" x14ac:dyDescent="0.25">
      <c r="B70" s="54" t="s">
        <v>699</v>
      </c>
      <c r="C70" s="57">
        <v>0</v>
      </c>
      <c r="D70" s="57">
        <v>0.38630994806062752</v>
      </c>
      <c r="E70" s="58">
        <v>0.3831131390566605</v>
      </c>
      <c r="F70" s="57">
        <v>0</v>
      </c>
      <c r="G70" s="57">
        <v>0.28000000000000003</v>
      </c>
      <c r="H70" s="58">
        <v>0.27</v>
      </c>
      <c r="I70" s="57">
        <v>0</v>
      </c>
      <c r="J70" s="57">
        <v>0.29569701700849244</v>
      </c>
      <c r="K70" s="58">
        <v>0.29135491690557769</v>
      </c>
    </row>
    <row r="71" spans="2:11" hidden="1" outlineLevel="1" x14ac:dyDescent="0.25">
      <c r="B71" s="54" t="s">
        <v>700</v>
      </c>
      <c r="C71" s="54">
        <v>0</v>
      </c>
      <c r="D71" s="54">
        <v>16</v>
      </c>
      <c r="E71" s="56">
        <v>16</v>
      </c>
      <c r="F71" s="54">
        <v>0</v>
      </c>
      <c r="G71" s="54">
        <v>4</v>
      </c>
      <c r="H71" s="56">
        <v>4</v>
      </c>
      <c r="I71" s="54">
        <v>0</v>
      </c>
      <c r="J71" s="54">
        <v>2</v>
      </c>
      <c r="K71" s="56">
        <v>2</v>
      </c>
    </row>
    <row r="72" spans="2:11" hidden="1" outlineLevel="1" x14ac:dyDescent="0.25">
      <c r="B72" s="54" t="s">
        <v>701</v>
      </c>
      <c r="C72" s="57">
        <v>0</v>
      </c>
      <c r="D72" s="57">
        <v>15.452397922425099</v>
      </c>
      <c r="E72" s="58">
        <v>15.32452556226642</v>
      </c>
      <c r="F72" s="57">
        <v>0</v>
      </c>
      <c r="G72" s="57">
        <v>5.503456170475058</v>
      </c>
      <c r="H72" s="58">
        <v>5.4388025932210766</v>
      </c>
      <c r="I72" s="57">
        <v>0</v>
      </c>
      <c r="J72" s="57">
        <v>2.956970170084924</v>
      </c>
      <c r="K72" s="58">
        <v>2.9135491690557767</v>
      </c>
    </row>
    <row r="73" spans="2:11" hidden="1" outlineLevel="1" x14ac:dyDescent="0.25">
      <c r="B73" s="54" t="s">
        <v>702</v>
      </c>
      <c r="C73" s="57">
        <v>0</v>
      </c>
      <c r="D73" s="57">
        <v>3.0904795844850201</v>
      </c>
      <c r="E73" s="58">
        <v>3.064905112453284</v>
      </c>
      <c r="F73" s="57">
        <v>0</v>
      </c>
      <c r="G73" s="57">
        <v>1.1006912340950117</v>
      </c>
      <c r="H73" s="58">
        <v>1.0877605186442152</v>
      </c>
      <c r="I73" s="57">
        <v>0</v>
      </c>
      <c r="J73" s="57">
        <v>0.59139403401698487</v>
      </c>
      <c r="K73" s="58">
        <v>0.58270983381115538</v>
      </c>
    </row>
    <row r="74" spans="2:11" hidden="1" outlineLevel="1" x14ac:dyDescent="0.25">
      <c r="B74" s="54" t="s">
        <v>703</v>
      </c>
      <c r="C74" s="54">
        <v>0</v>
      </c>
      <c r="D74" s="54">
        <v>31</v>
      </c>
      <c r="E74" s="56">
        <v>31</v>
      </c>
      <c r="F74" s="54">
        <v>0</v>
      </c>
      <c r="G74" s="54">
        <v>189</v>
      </c>
      <c r="H74" s="56">
        <v>189</v>
      </c>
      <c r="I74" s="54">
        <v>0</v>
      </c>
      <c r="J74" s="54">
        <v>2</v>
      </c>
      <c r="K74" s="56">
        <v>2</v>
      </c>
    </row>
    <row r="75" spans="2:11" ht="13.5" hidden="1" outlineLevel="1" x14ac:dyDescent="0.25">
      <c r="B75" s="54" t="s">
        <v>704</v>
      </c>
      <c r="C75" s="57">
        <v>0</v>
      </c>
      <c r="D75" s="57">
        <v>29.939020974698632</v>
      </c>
      <c r="E75" s="58">
        <v>29.69126827689119</v>
      </c>
      <c r="F75" s="57">
        <v>0</v>
      </c>
      <c r="G75" s="57">
        <v>260.03830405494654</v>
      </c>
      <c r="H75" s="58">
        <v>256.98342252969587</v>
      </c>
      <c r="I75" s="57">
        <v>0</v>
      </c>
      <c r="J75" s="57">
        <v>2.956970170084924</v>
      </c>
      <c r="K75" s="58">
        <v>2.9135491690557767</v>
      </c>
    </row>
    <row r="76" spans="2:11" hidden="1" outlineLevel="1" x14ac:dyDescent="0.25">
      <c r="B76" s="54" t="s">
        <v>705</v>
      </c>
      <c r="C76" s="57">
        <v>0</v>
      </c>
      <c r="D76" s="57">
        <v>5.9878041949397263</v>
      </c>
      <c r="E76" s="58">
        <v>5.9382536553782383</v>
      </c>
      <c r="F76" s="57">
        <v>0</v>
      </c>
      <c r="G76" s="57">
        <v>52.0076608109893</v>
      </c>
      <c r="H76" s="58">
        <v>51.396684505939177</v>
      </c>
      <c r="I76" s="57">
        <v>0</v>
      </c>
      <c r="J76" s="57">
        <v>0.59139403401698487</v>
      </c>
      <c r="K76" s="58">
        <v>0.58270983381115538</v>
      </c>
    </row>
    <row r="77" spans="2:11" hidden="1" outlineLevel="1" x14ac:dyDescent="0.25">
      <c r="B77" s="54" t="s">
        <v>706</v>
      </c>
      <c r="C77" s="54"/>
      <c r="D77" s="54"/>
      <c r="E77" s="56">
        <v>0</v>
      </c>
      <c r="F77" s="54">
        <v>0</v>
      </c>
      <c r="G77" s="54">
        <v>0</v>
      </c>
      <c r="H77" s="56">
        <v>0</v>
      </c>
      <c r="I77" s="54">
        <v>0</v>
      </c>
      <c r="J77" s="54">
        <v>0</v>
      </c>
      <c r="K77" s="56">
        <v>0</v>
      </c>
    </row>
    <row r="78" spans="2:11" hidden="1" outlineLevel="1" x14ac:dyDescent="0.25">
      <c r="B78" s="54" t="s">
        <v>707</v>
      </c>
      <c r="C78" s="57">
        <v>0</v>
      </c>
      <c r="D78" s="57">
        <v>0</v>
      </c>
      <c r="E78" s="58">
        <v>0</v>
      </c>
      <c r="F78" s="57">
        <v>0</v>
      </c>
      <c r="G78" s="57">
        <v>0</v>
      </c>
      <c r="H78" s="57">
        <v>0</v>
      </c>
      <c r="I78" s="57">
        <v>0</v>
      </c>
      <c r="J78" s="57">
        <v>0</v>
      </c>
      <c r="K78" s="58">
        <v>0</v>
      </c>
    </row>
    <row r="79" spans="2:11" hidden="1" outlineLevel="1" x14ac:dyDescent="0.25">
      <c r="B79" s="54" t="s">
        <v>708</v>
      </c>
      <c r="C79" s="57">
        <v>0</v>
      </c>
      <c r="D79" s="57">
        <v>0</v>
      </c>
      <c r="E79" s="58">
        <v>0</v>
      </c>
      <c r="F79" s="57">
        <v>0</v>
      </c>
      <c r="G79" s="57">
        <v>0</v>
      </c>
      <c r="H79" s="57">
        <v>0</v>
      </c>
      <c r="I79" s="57">
        <v>0</v>
      </c>
      <c r="J79" s="57">
        <v>0</v>
      </c>
      <c r="K79" s="58">
        <v>0</v>
      </c>
    </row>
    <row r="80" spans="2:11" hidden="1" outlineLevel="1" x14ac:dyDescent="0.25">
      <c r="B80" s="214" t="s">
        <v>709</v>
      </c>
      <c r="C80" s="215"/>
      <c r="D80" s="215"/>
      <c r="E80" s="215"/>
      <c r="F80" s="215"/>
      <c r="G80" s="215"/>
      <c r="H80" s="215"/>
      <c r="I80" s="215"/>
      <c r="J80" s="215"/>
      <c r="K80" s="216"/>
    </row>
    <row r="81" hidden="1" outlineLevel="1" x14ac:dyDescent="0.25"/>
    <row r="82" hidden="1" outlineLevel="1" x14ac:dyDescent="0.25"/>
    <row r="83" hidden="1" outlineLevel="1" x14ac:dyDescent="0.25"/>
    <row r="84" hidden="1" outlineLevel="1" x14ac:dyDescent="0.25"/>
    <row r="85" hidden="1" outlineLevel="1" x14ac:dyDescent="0.25"/>
    <row r="86" hidden="1" outlineLevel="1" x14ac:dyDescent="0.25"/>
    <row r="87" hidden="1" outlineLevel="1" x14ac:dyDescent="0.25"/>
    <row r="88" hidden="1" outlineLevel="1" x14ac:dyDescent="0.25"/>
    <row r="89" hidden="1" outlineLevel="1" x14ac:dyDescent="0.25"/>
    <row r="90" hidden="1" outlineLevel="1" x14ac:dyDescent="0.25"/>
    <row r="91" hidden="1" outlineLevel="1" x14ac:dyDescent="0.25"/>
    <row r="92" hidden="1" outlineLevel="1" x14ac:dyDescent="0.25"/>
    <row r="93" hidden="1" outlineLevel="1" x14ac:dyDescent="0.25"/>
    <row r="94" hidden="1" outlineLevel="1" x14ac:dyDescent="0.25"/>
    <row r="95" hidden="1" outlineLevel="1" x14ac:dyDescent="0.25"/>
    <row r="96" hidden="1" outlineLevel="1" x14ac:dyDescent="0.25"/>
    <row r="97" spans="2:11" hidden="1" outlineLevel="1" x14ac:dyDescent="0.25"/>
    <row r="98" spans="2:11" hidden="1" outlineLevel="1" x14ac:dyDescent="0.25"/>
    <row r="99" spans="2:11" hidden="1" outlineLevel="1" x14ac:dyDescent="0.25"/>
    <row r="100" spans="2:11" hidden="1" outlineLevel="1" x14ac:dyDescent="0.25"/>
    <row r="101" spans="2:11" hidden="1" outlineLevel="1" x14ac:dyDescent="0.25">
      <c r="B101" s="213" t="s">
        <v>710</v>
      </c>
      <c r="C101" s="213">
        <v>2022</v>
      </c>
      <c r="D101" s="213"/>
      <c r="E101" s="213"/>
      <c r="F101" s="213">
        <v>2021</v>
      </c>
      <c r="G101" s="213"/>
      <c r="H101" s="213"/>
      <c r="I101" s="213">
        <v>2020</v>
      </c>
      <c r="J101" s="213"/>
      <c r="K101" s="213"/>
    </row>
    <row r="102" spans="2:11" hidden="1" outlineLevel="1" x14ac:dyDescent="0.25">
      <c r="B102" s="213"/>
      <c r="C102" s="53" t="s">
        <v>686</v>
      </c>
      <c r="D102" s="53" t="s">
        <v>687</v>
      </c>
      <c r="E102" s="53" t="s">
        <v>688</v>
      </c>
      <c r="F102" s="53" t="s">
        <v>686</v>
      </c>
      <c r="G102" s="53" t="s">
        <v>687</v>
      </c>
      <c r="H102" s="53" t="s">
        <v>688</v>
      </c>
      <c r="I102" s="53" t="s">
        <v>686</v>
      </c>
      <c r="J102" s="53" t="s">
        <v>687</v>
      </c>
      <c r="K102" s="53" t="s">
        <v>688</v>
      </c>
    </row>
    <row r="103" spans="2:11" hidden="1" outlineLevel="1" x14ac:dyDescent="0.25">
      <c r="B103" s="54" t="s">
        <v>689</v>
      </c>
      <c r="C103" s="55">
        <v>337200</v>
      </c>
      <c r="D103" s="55">
        <v>108800</v>
      </c>
      <c r="E103" s="56">
        <v>446000</v>
      </c>
      <c r="F103" s="55">
        <v>297800</v>
      </c>
      <c r="G103" s="55">
        <v>47400</v>
      </c>
      <c r="H103" s="56">
        <v>345200</v>
      </c>
      <c r="I103" s="55">
        <v>303000</v>
      </c>
      <c r="J103" s="55">
        <v>61800</v>
      </c>
      <c r="K103" s="56">
        <v>364800</v>
      </c>
    </row>
    <row r="104" spans="2:11" hidden="1" outlineLevel="1" x14ac:dyDescent="0.25">
      <c r="B104" s="54" t="s">
        <v>697</v>
      </c>
      <c r="C104" s="54">
        <v>1</v>
      </c>
      <c r="D104" s="54">
        <v>0</v>
      </c>
      <c r="E104" s="56">
        <v>1</v>
      </c>
      <c r="F104" s="54">
        <v>0</v>
      </c>
      <c r="G104" s="54">
        <v>0</v>
      </c>
      <c r="H104" s="56">
        <v>0</v>
      </c>
      <c r="I104" s="54">
        <v>0</v>
      </c>
      <c r="J104" s="54">
        <v>0</v>
      </c>
      <c r="K104" s="56">
        <v>0</v>
      </c>
    </row>
    <row r="105" spans="2:11" hidden="1" outlineLevel="1" x14ac:dyDescent="0.25">
      <c r="B105" s="54" t="s">
        <v>698</v>
      </c>
      <c r="C105" s="57">
        <v>2.9655990510083035</v>
      </c>
      <c r="D105" s="57">
        <v>0</v>
      </c>
      <c r="E105" s="58">
        <v>2.2421524663677133</v>
      </c>
      <c r="F105" s="57">
        <v>0</v>
      </c>
      <c r="G105" s="57">
        <v>0</v>
      </c>
      <c r="H105" s="58">
        <v>0</v>
      </c>
      <c r="I105" s="57">
        <v>0</v>
      </c>
      <c r="J105" s="57">
        <v>0</v>
      </c>
      <c r="K105" s="58">
        <v>0</v>
      </c>
    </row>
    <row r="106" spans="2:11" hidden="1" outlineLevel="1" x14ac:dyDescent="0.25">
      <c r="B106" s="54" t="s">
        <v>699</v>
      </c>
      <c r="C106" s="57">
        <v>0.59311981020166071</v>
      </c>
      <c r="D106" s="57">
        <v>0</v>
      </c>
      <c r="E106" s="58">
        <v>0.44843049327354262</v>
      </c>
      <c r="F106" s="57">
        <v>0</v>
      </c>
      <c r="G106" s="57">
        <v>0</v>
      </c>
      <c r="H106" s="57">
        <v>0</v>
      </c>
      <c r="I106" s="57">
        <v>0</v>
      </c>
      <c r="J106" s="57">
        <v>0</v>
      </c>
      <c r="K106" s="58">
        <v>0</v>
      </c>
    </row>
    <row r="107" spans="2:11" hidden="1" outlineLevel="1" x14ac:dyDescent="0.25">
      <c r="B107" s="54" t="s">
        <v>700</v>
      </c>
      <c r="C107" s="54">
        <v>2</v>
      </c>
      <c r="D107" s="54">
        <v>0</v>
      </c>
      <c r="E107" s="56">
        <v>2</v>
      </c>
      <c r="F107" s="54">
        <v>0</v>
      </c>
      <c r="G107" s="54">
        <v>0</v>
      </c>
      <c r="H107" s="56">
        <v>0</v>
      </c>
      <c r="I107" s="54">
        <v>0</v>
      </c>
      <c r="J107" s="54">
        <v>0</v>
      </c>
      <c r="K107" s="56">
        <v>0</v>
      </c>
    </row>
    <row r="108" spans="2:11" hidden="1" outlineLevel="1" x14ac:dyDescent="0.25">
      <c r="B108" s="54" t="s">
        <v>701</v>
      </c>
      <c r="C108" s="57">
        <v>5.9311981020166069</v>
      </c>
      <c r="D108" s="57">
        <v>0</v>
      </c>
      <c r="E108" s="58">
        <v>4.4843049327354265</v>
      </c>
      <c r="F108" s="57">
        <v>0</v>
      </c>
      <c r="G108" s="57">
        <v>0</v>
      </c>
      <c r="H108" s="58">
        <v>0</v>
      </c>
      <c r="I108" s="57">
        <v>0</v>
      </c>
      <c r="J108" s="57">
        <v>0</v>
      </c>
      <c r="K108" s="58">
        <v>0</v>
      </c>
    </row>
    <row r="109" spans="2:11" hidden="1" outlineLevel="1" x14ac:dyDescent="0.25">
      <c r="B109" s="54" t="s">
        <v>702</v>
      </c>
      <c r="C109" s="57">
        <v>1.1862396204033214</v>
      </c>
      <c r="D109" s="57">
        <v>0</v>
      </c>
      <c r="E109" s="58">
        <v>0.89686098654708524</v>
      </c>
      <c r="F109" s="57">
        <v>0</v>
      </c>
      <c r="G109" s="57">
        <v>0</v>
      </c>
      <c r="H109" s="57">
        <v>0</v>
      </c>
      <c r="I109" s="57">
        <v>0</v>
      </c>
      <c r="J109" s="57">
        <v>0</v>
      </c>
      <c r="K109" s="58">
        <v>0</v>
      </c>
    </row>
    <row r="110" spans="2:11" hidden="1" outlineLevel="1" x14ac:dyDescent="0.25">
      <c r="B110" s="54" t="s">
        <v>703</v>
      </c>
      <c r="C110" s="54">
        <v>1</v>
      </c>
      <c r="D110" s="54">
        <v>0</v>
      </c>
      <c r="E110" s="56">
        <v>1</v>
      </c>
      <c r="F110" s="54">
        <v>0</v>
      </c>
      <c r="G110" s="54">
        <v>0</v>
      </c>
      <c r="H110" s="56">
        <v>0</v>
      </c>
      <c r="I110" s="54">
        <v>0</v>
      </c>
      <c r="J110" s="54">
        <v>0</v>
      </c>
      <c r="K110" s="56">
        <v>0</v>
      </c>
    </row>
    <row r="111" spans="2:11" hidden="1" outlineLevel="1" x14ac:dyDescent="0.25">
      <c r="B111" s="54" t="s">
        <v>711</v>
      </c>
      <c r="C111" s="57">
        <v>2.9655990510083035</v>
      </c>
      <c r="D111" s="57">
        <v>0</v>
      </c>
      <c r="E111" s="58">
        <v>2.2421524663677133</v>
      </c>
      <c r="F111" s="57">
        <v>0</v>
      </c>
      <c r="G111" s="57">
        <v>0</v>
      </c>
      <c r="H111" s="58">
        <v>0</v>
      </c>
      <c r="I111" s="57">
        <v>0</v>
      </c>
      <c r="J111" s="57">
        <v>0</v>
      </c>
      <c r="K111" s="58">
        <v>0</v>
      </c>
    </row>
    <row r="112" spans="2:11" hidden="1" outlineLevel="1" x14ac:dyDescent="0.25">
      <c r="B112" s="54" t="s">
        <v>705</v>
      </c>
      <c r="C112" s="57">
        <v>0.59311981020166071</v>
      </c>
      <c r="D112" s="57">
        <v>0</v>
      </c>
      <c r="E112" s="58">
        <v>0.44843049327354262</v>
      </c>
      <c r="F112" s="57">
        <v>0</v>
      </c>
      <c r="G112" s="57">
        <v>0</v>
      </c>
      <c r="H112" s="57">
        <v>0</v>
      </c>
      <c r="I112" s="57">
        <v>0</v>
      </c>
      <c r="J112" s="57">
        <v>0</v>
      </c>
      <c r="K112" s="58">
        <v>0</v>
      </c>
    </row>
    <row r="113" spans="2:11" hidden="1" outlineLevel="1" x14ac:dyDescent="0.25">
      <c r="B113" s="214" t="s">
        <v>712</v>
      </c>
      <c r="C113" s="215"/>
      <c r="D113" s="215"/>
      <c r="E113" s="215"/>
      <c r="F113" s="215"/>
      <c r="G113" s="215"/>
      <c r="H113" s="215"/>
      <c r="I113" s="215"/>
      <c r="J113" s="215"/>
      <c r="K113" s="216"/>
    </row>
    <row r="114" spans="2:11" hidden="1" outlineLevel="1" x14ac:dyDescent="0.25"/>
    <row r="115" spans="2:11" s="32" customFormat="1" ht="15" collapsed="1" x14ac:dyDescent="0.25"/>
    <row r="116" spans="2:11" s="32" customFormat="1" ht="15" x14ac:dyDescent="0.25">
      <c r="B116" s="205" t="s">
        <v>713</v>
      </c>
      <c r="C116" s="206"/>
      <c r="D116" s="206"/>
      <c r="E116" s="206"/>
      <c r="F116" s="206"/>
      <c r="G116" s="206"/>
      <c r="H116" s="206"/>
      <c r="I116" s="206"/>
      <c r="J116" s="206"/>
      <c r="K116" s="206"/>
    </row>
    <row r="117" spans="2:11" s="32" customFormat="1" ht="15" hidden="1" outlineLevel="1" x14ac:dyDescent="0.25"/>
    <row r="118" spans="2:11" hidden="1" outlineLevel="1" x14ac:dyDescent="0.25">
      <c r="B118" s="49" t="s">
        <v>714</v>
      </c>
    </row>
    <row r="119" spans="2:11" hidden="1" outlineLevel="1" x14ac:dyDescent="0.25">
      <c r="B119" s="49" t="s">
        <v>715</v>
      </c>
    </row>
    <row r="120" spans="2:11" hidden="1" outlineLevel="1" x14ac:dyDescent="0.25">
      <c r="B120" s="207" t="s">
        <v>716</v>
      </c>
      <c r="C120" s="207"/>
      <c r="D120" s="207"/>
      <c r="E120" s="207"/>
      <c r="F120" s="207"/>
      <c r="G120" s="207"/>
      <c r="H120" s="207"/>
      <c r="I120" s="207"/>
      <c r="J120" s="207"/>
      <c r="K120" s="207"/>
    </row>
    <row r="121" spans="2:11" hidden="1" outlineLevel="1" x14ac:dyDescent="0.25">
      <c r="B121" s="207"/>
      <c r="C121" s="207"/>
      <c r="D121" s="207"/>
      <c r="E121" s="207"/>
      <c r="F121" s="207"/>
      <c r="G121" s="207"/>
      <c r="H121" s="207"/>
      <c r="I121" s="207"/>
      <c r="J121" s="207"/>
      <c r="K121" s="207"/>
    </row>
    <row r="122" spans="2:11" hidden="1" outlineLevel="1" x14ac:dyDescent="0.25">
      <c r="B122" s="207"/>
      <c r="C122" s="207"/>
      <c r="D122" s="207"/>
      <c r="E122" s="207"/>
      <c r="F122" s="207"/>
      <c r="G122" s="207"/>
      <c r="H122" s="207"/>
      <c r="I122" s="207"/>
      <c r="J122" s="207"/>
      <c r="K122" s="207"/>
    </row>
    <row r="123" spans="2:11" hidden="1" outlineLevel="1" x14ac:dyDescent="0.25">
      <c r="B123" s="207"/>
      <c r="C123" s="207"/>
      <c r="D123" s="207"/>
      <c r="E123" s="207"/>
      <c r="F123" s="207"/>
      <c r="G123" s="207"/>
      <c r="H123" s="207"/>
      <c r="I123" s="207"/>
      <c r="J123" s="207"/>
      <c r="K123" s="207"/>
    </row>
    <row r="124" spans="2:11" hidden="1" outlineLevel="1" x14ac:dyDescent="0.25">
      <c r="B124" s="207"/>
      <c r="C124" s="207"/>
      <c r="D124" s="207"/>
      <c r="E124" s="207"/>
      <c r="F124" s="207"/>
      <c r="G124" s="207"/>
      <c r="H124" s="207"/>
      <c r="I124" s="207"/>
      <c r="J124" s="207"/>
      <c r="K124" s="207"/>
    </row>
    <row r="125" spans="2:11" hidden="1" outlineLevel="1" x14ac:dyDescent="0.25">
      <c r="B125" s="207"/>
      <c r="C125" s="207"/>
      <c r="D125" s="207"/>
      <c r="E125" s="207"/>
      <c r="F125" s="207"/>
      <c r="G125" s="207"/>
      <c r="H125" s="207"/>
      <c r="I125" s="207"/>
      <c r="J125" s="207"/>
      <c r="K125" s="207"/>
    </row>
    <row r="126" spans="2:11" hidden="1" outlineLevel="1" x14ac:dyDescent="0.25">
      <c r="B126" s="207"/>
      <c r="C126" s="207"/>
      <c r="D126" s="207"/>
      <c r="E126" s="207"/>
      <c r="F126" s="207"/>
      <c r="G126" s="207"/>
      <c r="H126" s="207"/>
      <c r="I126" s="207"/>
      <c r="J126" s="207"/>
      <c r="K126" s="207"/>
    </row>
    <row r="127" spans="2:11" hidden="1" outlineLevel="1" x14ac:dyDescent="0.25">
      <c r="B127" s="207"/>
      <c r="C127" s="207"/>
      <c r="D127" s="207"/>
      <c r="E127" s="207"/>
      <c r="F127" s="207"/>
      <c r="G127" s="207"/>
      <c r="H127" s="207"/>
      <c r="I127" s="207"/>
      <c r="J127" s="207"/>
      <c r="K127" s="207"/>
    </row>
    <row r="128" spans="2:11" hidden="1" outlineLevel="1" x14ac:dyDescent="0.25">
      <c r="B128" s="207"/>
      <c r="C128" s="207"/>
      <c r="D128" s="207"/>
      <c r="E128" s="207"/>
      <c r="F128" s="207"/>
      <c r="G128" s="207"/>
      <c r="H128" s="207"/>
      <c r="I128" s="207"/>
      <c r="J128" s="207"/>
      <c r="K128" s="207"/>
    </row>
    <row r="129" spans="2:11" hidden="1" outlineLevel="1" x14ac:dyDescent="0.25">
      <c r="B129" s="207"/>
      <c r="C129" s="207"/>
      <c r="D129" s="207"/>
      <c r="E129" s="207"/>
      <c r="F129" s="207"/>
      <c r="G129" s="207"/>
      <c r="H129" s="207"/>
      <c r="I129" s="207"/>
      <c r="J129" s="207"/>
      <c r="K129" s="207"/>
    </row>
    <row r="130" spans="2:11" s="32" customFormat="1" ht="15" hidden="1" outlineLevel="1" x14ac:dyDescent="0.25"/>
    <row r="131" spans="2:11" s="32" customFormat="1" ht="15" hidden="1" outlineLevel="1" x14ac:dyDescent="0.25">
      <c r="B131" s="213" t="s">
        <v>717</v>
      </c>
      <c r="C131" s="213"/>
      <c r="D131" s="213"/>
      <c r="E131" s="213"/>
      <c r="F131" s="53">
        <v>2022</v>
      </c>
      <c r="G131" s="53">
        <v>2021</v>
      </c>
      <c r="H131" s="53">
        <v>2020</v>
      </c>
    </row>
    <row r="132" spans="2:11" s="32" customFormat="1" ht="15" hidden="1" outlineLevel="1" x14ac:dyDescent="0.25">
      <c r="B132" s="217" t="s">
        <v>718</v>
      </c>
      <c r="C132" s="217"/>
      <c r="D132" s="217"/>
      <c r="E132" s="217"/>
      <c r="F132" s="55">
        <v>1035438</v>
      </c>
      <c r="G132" s="55">
        <v>735456</v>
      </c>
      <c r="H132" s="55">
        <v>686448</v>
      </c>
    </row>
    <row r="133" spans="2:11" s="32" customFormat="1" ht="15" hidden="1" outlineLevel="1" x14ac:dyDescent="0.25">
      <c r="B133" s="217" t="s">
        <v>719</v>
      </c>
      <c r="C133" s="217"/>
      <c r="D133" s="217"/>
      <c r="E133" s="217"/>
      <c r="F133" s="55">
        <v>0</v>
      </c>
      <c r="G133" s="55">
        <v>0</v>
      </c>
      <c r="H133" s="55">
        <v>0</v>
      </c>
    </row>
    <row r="134" spans="2:11" s="32" customFormat="1" ht="15" hidden="1" outlineLevel="1" x14ac:dyDescent="0.25">
      <c r="B134" s="217" t="s">
        <v>720</v>
      </c>
      <c r="C134" s="217"/>
      <c r="D134" s="217"/>
      <c r="E134" s="217"/>
      <c r="F134" s="66">
        <v>0</v>
      </c>
      <c r="G134" s="66">
        <v>0</v>
      </c>
      <c r="H134" s="66">
        <v>0</v>
      </c>
    </row>
    <row r="135" spans="2:11" s="32" customFormat="1" ht="15" hidden="1" outlineLevel="1" x14ac:dyDescent="0.25">
      <c r="B135" s="217" t="s">
        <v>721</v>
      </c>
      <c r="C135" s="217"/>
      <c r="D135" s="217"/>
      <c r="E135" s="217"/>
      <c r="F135" s="55">
        <v>0</v>
      </c>
      <c r="G135" s="67" t="s">
        <v>694</v>
      </c>
      <c r="H135" s="67" t="s">
        <v>694</v>
      </c>
    </row>
    <row r="136" spans="2:11" s="32" customFormat="1" ht="15" hidden="1" outlineLevel="1" x14ac:dyDescent="0.25">
      <c r="B136" s="217" t="s">
        <v>722</v>
      </c>
      <c r="C136" s="217"/>
      <c r="D136" s="217"/>
      <c r="E136" s="217"/>
      <c r="F136" s="66">
        <v>0</v>
      </c>
      <c r="G136" s="68" t="s">
        <v>694</v>
      </c>
      <c r="H136" s="68" t="s">
        <v>694</v>
      </c>
    </row>
    <row r="137" spans="2:11" hidden="1" outlineLevel="1" x14ac:dyDescent="0.25"/>
    <row r="138" spans="2:11" collapsed="1" x14ac:dyDescent="0.25"/>
    <row r="150" spans="2:6" s="63" customFormat="1" x14ac:dyDescent="0.25"/>
    <row r="151" spans="2:6" s="63" customFormat="1" x14ac:dyDescent="0.25"/>
    <row r="152" spans="2:6" s="63" customFormat="1" x14ac:dyDescent="0.25"/>
    <row r="153" spans="2:6" s="63" customFormat="1" x14ac:dyDescent="0.25">
      <c r="B153" s="50" t="s">
        <v>723</v>
      </c>
      <c r="C153" s="50">
        <v>2020</v>
      </c>
      <c r="D153" s="50">
        <v>2021</v>
      </c>
      <c r="E153" s="50">
        <v>2022</v>
      </c>
      <c r="F153" s="50"/>
    </row>
    <row r="154" spans="2:6" s="63" customFormat="1" x14ac:dyDescent="0.25">
      <c r="B154" s="50" t="s">
        <v>686</v>
      </c>
      <c r="C154" s="51">
        <v>0</v>
      </c>
      <c r="D154" s="51">
        <v>0</v>
      </c>
      <c r="E154" s="51">
        <v>0</v>
      </c>
      <c r="F154" s="50"/>
    </row>
    <row r="155" spans="2:6" s="63" customFormat="1" x14ac:dyDescent="0.25">
      <c r="B155" s="50" t="s">
        <v>687</v>
      </c>
      <c r="C155" s="51">
        <v>2.96</v>
      </c>
      <c r="D155" s="51">
        <v>5.5</v>
      </c>
      <c r="E155" s="51">
        <v>15.45</v>
      </c>
      <c r="F155" s="50"/>
    </row>
    <row r="156" spans="2:6" s="63" customFormat="1" x14ac:dyDescent="0.25">
      <c r="B156" s="50" t="s">
        <v>688</v>
      </c>
      <c r="C156" s="51">
        <v>2.91</v>
      </c>
      <c r="D156" s="51">
        <v>5.54</v>
      </c>
      <c r="E156" s="51">
        <v>15.32</v>
      </c>
      <c r="F156" s="50"/>
    </row>
    <row r="157" spans="2:6" s="63" customFormat="1" x14ac:dyDescent="0.25">
      <c r="B157" s="50"/>
      <c r="C157" s="50"/>
      <c r="D157" s="50"/>
      <c r="E157" s="50"/>
      <c r="F157" s="50"/>
    </row>
    <row r="158" spans="2:6" s="63" customFormat="1" x14ac:dyDescent="0.25">
      <c r="B158" s="50" t="s">
        <v>724</v>
      </c>
      <c r="C158" s="50">
        <v>2020</v>
      </c>
      <c r="D158" s="50">
        <v>2021</v>
      </c>
      <c r="E158" s="50">
        <v>2022</v>
      </c>
      <c r="F158" s="50"/>
    </row>
    <row r="159" spans="2:6" s="63" customFormat="1" x14ac:dyDescent="0.25">
      <c r="B159" s="50" t="s">
        <v>686</v>
      </c>
      <c r="C159" s="51">
        <v>0</v>
      </c>
      <c r="D159" s="51">
        <v>0</v>
      </c>
      <c r="E159" s="51">
        <v>0</v>
      </c>
      <c r="F159" s="50"/>
    </row>
    <row r="160" spans="2:6" s="63" customFormat="1" x14ac:dyDescent="0.25">
      <c r="B160" s="50" t="s">
        <v>687</v>
      </c>
      <c r="C160" s="51">
        <v>2.96</v>
      </c>
      <c r="D160" s="51">
        <v>260.04000000000002</v>
      </c>
      <c r="E160" s="51">
        <v>29.94</v>
      </c>
      <c r="F160" s="50"/>
    </row>
    <row r="161" spans="2:6" s="63" customFormat="1" x14ac:dyDescent="0.25">
      <c r="B161" s="50" t="s">
        <v>688</v>
      </c>
      <c r="C161" s="51">
        <v>2.91</v>
      </c>
      <c r="D161" s="51">
        <v>256.98</v>
      </c>
      <c r="E161" s="51">
        <v>29.69</v>
      </c>
      <c r="F161" s="50"/>
    </row>
    <row r="162" spans="2:6" s="63" customFormat="1" x14ac:dyDescent="0.25"/>
    <row r="163" spans="2:6" s="63" customFormat="1" x14ac:dyDescent="0.25"/>
  </sheetData>
  <sheetProtection algorithmName="SHA-512" hashValue="G7blrfJt83WqCuCBR1ziBoqJ3uKfko9qtxIP7a6ojPvHeeM2QmP23LiqAAbLqRGoAmHnLo7S1lM1uy1Kw/JgUA==" saltValue="kApGzr2P2tZG0kKKtRrbGQ==" spinCount="100000" sheet="1" objects="1" scenarios="1" formatCells="0" formatColumns="0" formatRows="0"/>
  <mergeCells count="27">
    <mergeCell ref="B135:E135"/>
    <mergeCell ref="B136:E136"/>
    <mergeCell ref="B43:K46"/>
    <mergeCell ref="B6:K6"/>
    <mergeCell ref="B131:E131"/>
    <mergeCell ref="B133:E133"/>
    <mergeCell ref="B132:E132"/>
    <mergeCell ref="B134:E134"/>
    <mergeCell ref="B53:K58"/>
    <mergeCell ref="B101:B102"/>
    <mergeCell ref="C101:E101"/>
    <mergeCell ref="F101:H101"/>
    <mergeCell ref="I101:K101"/>
    <mergeCell ref="B9:K9"/>
    <mergeCell ref="B12:K12"/>
    <mergeCell ref="B16:K36"/>
    <mergeCell ref="B49:K49"/>
    <mergeCell ref="B37:F37"/>
    <mergeCell ref="B40:K40"/>
    <mergeCell ref="B116:K116"/>
    <mergeCell ref="B120:K129"/>
    <mergeCell ref="B59:B60"/>
    <mergeCell ref="I59:K59"/>
    <mergeCell ref="C59:E59"/>
    <mergeCell ref="F59:H59"/>
    <mergeCell ref="B80:K80"/>
    <mergeCell ref="B113:K113"/>
  </mergeCells>
  <hyperlinks>
    <hyperlink ref="B37:F37" r:id="rId1" display="Para mais informações, acesse o Relatório Anual de Sustentabilidade 2022." xr:uid="{A45D4C41-95E0-483E-82A3-08EA1621D378}"/>
  </hyperlinks>
  <pageMargins left="0.511811024" right="0.511811024" top="0.78740157499999996" bottom="0.78740157499999996" header="0.31496062000000002" footer="0.31496062000000002"/>
  <pageSetup paperSize="8" scale="78" fitToHeight="0" orientation="portrait" r:id="rId2"/>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7F24CF-65BB-433A-9860-EFABDF1B0D45}">
  <sheetPr>
    <pageSetUpPr fitToPage="1"/>
  </sheetPr>
  <dimension ref="B1:H181"/>
  <sheetViews>
    <sheetView showGridLines="0" showRowColHeaders="0" zoomScaleNormal="100" workbookViewId="0">
      <selection activeCell="B9" sqref="B9:H9"/>
    </sheetView>
  </sheetViews>
  <sheetFormatPr defaultColWidth="9" defaultRowHeight="12.75" outlineLevelRow="1" x14ac:dyDescent="0.25"/>
  <cols>
    <col min="1" max="1" width="2.5" style="34" customWidth="1"/>
    <col min="2" max="2" width="47.5" style="34" customWidth="1"/>
    <col min="3" max="5" width="13.75" style="34" customWidth="1"/>
    <col min="6" max="6" width="1.25" style="34" customWidth="1"/>
    <col min="7" max="7" width="28.75" style="34" customWidth="1"/>
    <col min="8" max="8" width="38.75" style="34" customWidth="1"/>
    <col min="9" max="9" width="9" style="34"/>
    <col min="10" max="10" width="31.125" style="34" bestFit="1" customWidth="1"/>
    <col min="11" max="13" width="11.25" style="34" customWidth="1"/>
    <col min="14" max="16384" width="9" style="34"/>
  </cols>
  <sheetData>
    <row r="1" spans="2:8" s="32" customFormat="1" ht="15" x14ac:dyDescent="0.25">
      <c r="B1" s="31"/>
      <c r="C1" s="31"/>
      <c r="D1" s="31"/>
      <c r="E1" s="31"/>
      <c r="F1" s="31"/>
      <c r="G1" s="31"/>
      <c r="H1" s="31"/>
    </row>
    <row r="2" spans="2:8" s="32" customFormat="1" ht="21" customHeight="1" x14ac:dyDescent="0.25">
      <c r="B2" s="31"/>
      <c r="C2" s="31"/>
      <c r="D2" s="31"/>
      <c r="E2" s="31"/>
      <c r="F2" s="31"/>
      <c r="G2" s="31"/>
      <c r="H2" s="31"/>
    </row>
    <row r="3" spans="2:8" s="32" customFormat="1" ht="15" x14ac:dyDescent="0.25">
      <c r="B3" s="31"/>
      <c r="C3" s="31"/>
      <c r="D3" s="31"/>
      <c r="E3" s="31"/>
      <c r="F3" s="31"/>
      <c r="G3" s="31"/>
      <c r="H3" s="31"/>
    </row>
    <row r="6" spans="2:8" ht="26.25" x14ac:dyDescent="0.25">
      <c r="B6" s="200" t="s">
        <v>725</v>
      </c>
      <c r="C6" s="200"/>
      <c r="D6" s="200"/>
      <c r="E6" s="200"/>
      <c r="F6" s="200"/>
      <c r="G6" s="200"/>
      <c r="H6" s="200"/>
    </row>
    <row r="7" spans="2:8" x14ac:dyDescent="0.25">
      <c r="C7" s="150"/>
    </row>
    <row r="9" spans="2:8" s="45" customFormat="1" ht="15.75" x14ac:dyDescent="0.25">
      <c r="B9" s="204" t="s">
        <v>612</v>
      </c>
      <c r="C9" s="204"/>
      <c r="D9" s="204"/>
      <c r="E9" s="204"/>
      <c r="F9" s="204"/>
      <c r="G9" s="204"/>
      <c r="H9" s="204"/>
    </row>
    <row r="12" spans="2:8" s="32" customFormat="1" ht="15" x14ac:dyDescent="0.25">
      <c r="B12" s="205" t="s">
        <v>726</v>
      </c>
      <c r="C12" s="206"/>
      <c r="D12" s="206"/>
      <c r="E12" s="206"/>
      <c r="F12" s="206"/>
      <c r="G12" s="206"/>
      <c r="H12" s="206"/>
    </row>
    <row r="13" spans="2:8" s="32" customFormat="1" ht="15" hidden="1" outlineLevel="1" x14ac:dyDescent="0.25"/>
    <row r="14" spans="2:8" hidden="1" outlineLevel="1" x14ac:dyDescent="0.25">
      <c r="B14" s="46" t="s">
        <v>727</v>
      </c>
    </row>
    <row r="15" spans="2:8" hidden="1" outlineLevel="1" x14ac:dyDescent="0.25">
      <c r="B15" s="46" t="s">
        <v>728</v>
      </c>
    </row>
    <row r="16" spans="2:8" hidden="1" outlineLevel="1" x14ac:dyDescent="0.25">
      <c r="B16" s="207" t="s">
        <v>729</v>
      </c>
      <c r="C16" s="207"/>
      <c r="D16" s="207"/>
      <c r="E16" s="207"/>
      <c r="F16" s="207"/>
      <c r="G16" s="207"/>
      <c r="H16" s="207"/>
    </row>
    <row r="17" spans="2:8" hidden="1" outlineLevel="1" x14ac:dyDescent="0.25">
      <c r="B17" s="207"/>
      <c r="C17" s="207"/>
      <c r="D17" s="207"/>
      <c r="E17" s="207"/>
      <c r="F17" s="207"/>
      <c r="G17" s="207"/>
      <c r="H17" s="207"/>
    </row>
    <row r="18" spans="2:8" hidden="1" outlineLevel="1" x14ac:dyDescent="0.25">
      <c r="B18" s="207"/>
      <c r="C18" s="207"/>
      <c r="D18" s="207"/>
      <c r="E18" s="207"/>
      <c r="F18" s="207"/>
      <c r="G18" s="207"/>
      <c r="H18" s="207"/>
    </row>
    <row r="19" spans="2:8" hidden="1" outlineLevel="1" x14ac:dyDescent="0.25">
      <c r="B19" s="207"/>
      <c r="C19" s="207"/>
      <c r="D19" s="207"/>
      <c r="E19" s="207"/>
      <c r="F19" s="207"/>
      <c r="G19" s="207"/>
      <c r="H19" s="207"/>
    </row>
    <row r="20" spans="2:8" hidden="1" outlineLevel="1" x14ac:dyDescent="0.25">
      <c r="B20" s="207"/>
      <c r="C20" s="207"/>
      <c r="D20" s="207"/>
      <c r="E20" s="207"/>
      <c r="F20" s="207"/>
      <c r="G20" s="207"/>
      <c r="H20" s="207"/>
    </row>
    <row r="21" spans="2:8" hidden="1" outlineLevel="1" x14ac:dyDescent="0.25">
      <c r="B21" s="207"/>
      <c r="C21" s="207"/>
      <c r="D21" s="207"/>
      <c r="E21" s="207"/>
      <c r="F21" s="207"/>
      <c r="G21" s="207"/>
      <c r="H21" s="207"/>
    </row>
    <row r="22" spans="2:8" hidden="1" outlineLevel="1" x14ac:dyDescent="0.25">
      <c r="B22" s="207"/>
      <c r="C22" s="207"/>
      <c r="D22" s="207"/>
      <c r="E22" s="207"/>
      <c r="F22" s="207"/>
      <c r="G22" s="207"/>
      <c r="H22" s="207"/>
    </row>
    <row r="23" spans="2:8" hidden="1" outlineLevel="1" x14ac:dyDescent="0.25">
      <c r="B23" s="207"/>
      <c r="C23" s="207"/>
      <c r="D23" s="207"/>
      <c r="E23" s="207"/>
      <c r="F23" s="207"/>
      <c r="G23" s="207"/>
      <c r="H23" s="207"/>
    </row>
    <row r="24" spans="2:8" hidden="1" outlineLevel="1" x14ac:dyDescent="0.25">
      <c r="B24" s="207"/>
      <c r="C24" s="207"/>
      <c r="D24" s="207"/>
      <c r="E24" s="207"/>
      <c r="F24" s="207"/>
      <c r="G24" s="207"/>
      <c r="H24" s="207"/>
    </row>
    <row r="25" spans="2:8" hidden="1" outlineLevel="1" x14ac:dyDescent="0.25">
      <c r="B25" s="207"/>
      <c r="C25" s="207"/>
      <c r="D25" s="207"/>
      <c r="E25" s="207"/>
      <c r="F25" s="207"/>
      <c r="G25" s="207"/>
      <c r="H25" s="207"/>
    </row>
    <row r="26" spans="2:8" hidden="1" outlineLevel="1" x14ac:dyDescent="0.25">
      <c r="B26" s="207"/>
      <c r="C26" s="207"/>
      <c r="D26" s="207"/>
      <c r="E26" s="207"/>
      <c r="F26" s="207"/>
      <c r="G26" s="207"/>
      <c r="H26" s="207"/>
    </row>
    <row r="27" spans="2:8" hidden="1" outlineLevel="1" x14ac:dyDescent="0.25">
      <c r="B27" s="207"/>
      <c r="C27" s="207"/>
      <c r="D27" s="207"/>
      <c r="E27" s="207"/>
      <c r="F27" s="207"/>
      <c r="G27" s="207"/>
      <c r="H27" s="207"/>
    </row>
    <row r="28" spans="2:8" hidden="1" outlineLevel="1" x14ac:dyDescent="0.25">
      <c r="B28" s="207"/>
      <c r="C28" s="207"/>
      <c r="D28" s="207"/>
      <c r="E28" s="207"/>
      <c r="F28" s="207"/>
      <c r="G28" s="207"/>
      <c r="H28" s="207"/>
    </row>
    <row r="29" spans="2:8" hidden="1" outlineLevel="1" x14ac:dyDescent="0.25">
      <c r="B29" s="207"/>
      <c r="C29" s="207"/>
      <c r="D29" s="207"/>
      <c r="E29" s="207"/>
      <c r="F29" s="207"/>
      <c r="G29" s="207"/>
      <c r="H29" s="207"/>
    </row>
    <row r="30" spans="2:8" hidden="1" outlineLevel="1" x14ac:dyDescent="0.25">
      <c r="B30" s="207"/>
      <c r="C30" s="207"/>
      <c r="D30" s="207"/>
      <c r="E30" s="207"/>
      <c r="F30" s="207"/>
      <c r="G30" s="207"/>
      <c r="H30" s="207"/>
    </row>
    <row r="31" spans="2:8" hidden="1" outlineLevel="1" x14ac:dyDescent="0.25">
      <c r="B31" s="207"/>
      <c r="C31" s="207"/>
      <c r="D31" s="207"/>
      <c r="E31" s="207"/>
      <c r="F31" s="207"/>
      <c r="G31" s="207"/>
      <c r="H31" s="207"/>
    </row>
    <row r="32" spans="2:8" hidden="1" outlineLevel="1" x14ac:dyDescent="0.25">
      <c r="B32" s="212" t="s">
        <v>1111</v>
      </c>
      <c r="C32" s="212"/>
      <c r="D32" s="212"/>
      <c r="E32" s="212"/>
      <c r="F32" s="212"/>
      <c r="G32" s="90"/>
      <c r="H32" s="90"/>
    </row>
    <row r="33" spans="2:8" hidden="1" outlineLevel="1" x14ac:dyDescent="0.25"/>
    <row r="34" spans="2:8" hidden="1" outlineLevel="1" x14ac:dyDescent="0.25">
      <c r="B34" s="46" t="s">
        <v>730</v>
      </c>
    </row>
    <row r="35" spans="2:8" hidden="1" outlineLevel="1" x14ac:dyDescent="0.25">
      <c r="B35" s="231" t="s">
        <v>731</v>
      </c>
      <c r="C35" s="231"/>
      <c r="D35" s="231"/>
      <c r="E35" s="231"/>
      <c r="F35" s="231"/>
      <c r="G35" s="231"/>
      <c r="H35" s="231"/>
    </row>
    <row r="36" spans="2:8" hidden="1" outlineLevel="1" x14ac:dyDescent="0.25"/>
    <row r="37" spans="2:8" hidden="1" outlineLevel="1" x14ac:dyDescent="0.25">
      <c r="B37" s="46" t="s">
        <v>732</v>
      </c>
    </row>
    <row r="38" spans="2:8" hidden="1" outlineLevel="1" x14ac:dyDescent="0.25">
      <c r="B38" s="98" t="s">
        <v>457</v>
      </c>
      <c r="C38" s="98">
        <v>2022</v>
      </c>
      <c r="D38" s="98">
        <v>2021</v>
      </c>
      <c r="E38" s="98">
        <v>2020</v>
      </c>
    </row>
    <row r="39" spans="2:8" hidden="1" outlineLevel="1" x14ac:dyDescent="0.25">
      <c r="B39" s="54" t="s">
        <v>733</v>
      </c>
      <c r="C39" s="99">
        <v>3393.7576988702563</v>
      </c>
      <c r="D39" s="99">
        <v>3348.6</v>
      </c>
      <c r="E39" s="99">
        <v>3171.2</v>
      </c>
    </row>
    <row r="40" spans="2:8" hidden="1" outlineLevel="1" x14ac:dyDescent="0.25">
      <c r="B40" s="54" t="s">
        <v>734</v>
      </c>
      <c r="C40" s="99">
        <v>2622.117551102268</v>
      </c>
      <c r="D40" s="99">
        <v>3322.6</v>
      </c>
      <c r="E40" s="99">
        <v>2465.6999999999998</v>
      </c>
    </row>
    <row r="41" spans="2:8" hidden="1" outlineLevel="1" x14ac:dyDescent="0.25">
      <c r="B41" s="79" t="s">
        <v>735</v>
      </c>
      <c r="C41" s="101">
        <v>6015.8752499725242</v>
      </c>
      <c r="D41" s="101">
        <v>6671.2</v>
      </c>
      <c r="E41" s="101">
        <v>5636.9</v>
      </c>
    </row>
    <row r="42" spans="2:8" hidden="1" outlineLevel="1" x14ac:dyDescent="0.25"/>
    <row r="43" spans="2:8" s="32" customFormat="1" ht="15" collapsed="1" x14ac:dyDescent="0.25"/>
    <row r="44" spans="2:8" s="32" customFormat="1" ht="15" x14ac:dyDescent="0.25">
      <c r="B44" s="205" t="s">
        <v>736</v>
      </c>
      <c r="C44" s="206"/>
      <c r="D44" s="206"/>
      <c r="E44" s="206"/>
      <c r="F44" s="206"/>
      <c r="G44" s="206"/>
      <c r="H44" s="206"/>
    </row>
    <row r="45" spans="2:8" s="32" customFormat="1" ht="15" hidden="1" outlineLevel="1" x14ac:dyDescent="0.25"/>
    <row r="46" spans="2:8" hidden="1" outlineLevel="1" x14ac:dyDescent="0.25">
      <c r="B46" s="49" t="s">
        <v>737</v>
      </c>
      <c r="G46" s="49" t="s">
        <v>738</v>
      </c>
    </row>
    <row r="47" spans="2:8" hidden="1" outlineLevel="1" x14ac:dyDescent="0.25">
      <c r="B47" s="114" t="s">
        <v>739</v>
      </c>
      <c r="G47" s="226" t="s">
        <v>740</v>
      </c>
      <c r="H47" s="227"/>
    </row>
    <row r="48" spans="2:8" hidden="1" outlineLevel="1" x14ac:dyDescent="0.25">
      <c r="G48" s="54" t="s">
        <v>741</v>
      </c>
      <c r="H48" s="119" t="s">
        <v>742</v>
      </c>
    </row>
    <row r="49" spans="7:8" hidden="1" outlineLevel="1" x14ac:dyDescent="0.25">
      <c r="G49" s="54" t="s">
        <v>743</v>
      </c>
      <c r="H49" s="119" t="s">
        <v>744</v>
      </c>
    </row>
    <row r="50" spans="7:8" hidden="1" outlineLevel="1" x14ac:dyDescent="0.25">
      <c r="G50" s="54" t="s">
        <v>745</v>
      </c>
      <c r="H50" s="119" t="s">
        <v>746</v>
      </c>
    </row>
    <row r="51" spans="7:8" hidden="1" outlineLevel="1" x14ac:dyDescent="0.25">
      <c r="G51" s="54" t="s">
        <v>747</v>
      </c>
      <c r="H51" s="119" t="s">
        <v>746</v>
      </c>
    </row>
    <row r="52" spans="7:8" hidden="1" outlineLevel="1" x14ac:dyDescent="0.25">
      <c r="G52" s="54" t="s">
        <v>748</v>
      </c>
      <c r="H52" s="119" t="s">
        <v>744</v>
      </c>
    </row>
    <row r="53" spans="7:8" hidden="1" outlineLevel="1" x14ac:dyDescent="0.25">
      <c r="G53" s="54" t="s">
        <v>749</v>
      </c>
      <c r="H53" s="119" t="s">
        <v>744</v>
      </c>
    </row>
    <row r="54" spans="7:8" hidden="1" outlineLevel="1" x14ac:dyDescent="0.25">
      <c r="G54" s="54" t="s">
        <v>750</v>
      </c>
      <c r="H54" s="119" t="s">
        <v>746</v>
      </c>
    </row>
    <row r="55" spans="7:8" hidden="1" outlineLevel="1" x14ac:dyDescent="0.25">
      <c r="G55" s="214" t="s">
        <v>751</v>
      </c>
      <c r="H55" s="216"/>
    </row>
    <row r="56" spans="7:8" hidden="1" outlineLevel="1" x14ac:dyDescent="0.25"/>
    <row r="57" spans="7:8" hidden="1" outlineLevel="1" x14ac:dyDescent="0.25">
      <c r="G57" s="49" t="s">
        <v>737</v>
      </c>
    </row>
    <row r="58" spans="7:8" hidden="1" outlineLevel="1" x14ac:dyDescent="0.25">
      <c r="G58" s="226" t="s">
        <v>752</v>
      </c>
      <c r="H58" s="227"/>
    </row>
    <row r="59" spans="7:8" hidden="1" outlineLevel="1" x14ac:dyDescent="0.25">
      <c r="G59" s="84" t="s">
        <v>753</v>
      </c>
      <c r="H59" s="85"/>
    </row>
    <row r="60" spans="7:8" hidden="1" outlineLevel="1" x14ac:dyDescent="0.25">
      <c r="G60" s="54" t="s">
        <v>748</v>
      </c>
      <c r="H60" s="119" t="s">
        <v>742</v>
      </c>
    </row>
    <row r="61" spans="7:8" ht="12.75" hidden="1" customHeight="1" outlineLevel="1" x14ac:dyDescent="0.25">
      <c r="G61" s="54" t="s">
        <v>749</v>
      </c>
      <c r="H61" s="119" t="s">
        <v>746</v>
      </c>
    </row>
    <row r="62" spans="7:8" hidden="1" outlineLevel="1" x14ac:dyDescent="0.25">
      <c r="G62" s="54" t="s">
        <v>743</v>
      </c>
      <c r="H62" s="119" t="s">
        <v>746</v>
      </c>
    </row>
    <row r="63" spans="7:8" hidden="1" outlineLevel="1" x14ac:dyDescent="0.25">
      <c r="G63" s="54" t="s">
        <v>750</v>
      </c>
      <c r="H63" s="119" t="s">
        <v>746</v>
      </c>
    </row>
    <row r="64" spans="7:8" hidden="1" outlineLevel="1" x14ac:dyDescent="0.25">
      <c r="G64" s="84" t="s">
        <v>461</v>
      </c>
      <c r="H64" s="85"/>
    </row>
    <row r="65" spans="2:8" hidden="1" outlineLevel="1" x14ac:dyDescent="0.25">
      <c r="G65" s="54" t="s">
        <v>749</v>
      </c>
      <c r="H65" s="119" t="s">
        <v>742</v>
      </c>
    </row>
    <row r="66" spans="2:8" hidden="1" outlineLevel="1" x14ac:dyDescent="0.25">
      <c r="G66" s="54" t="s">
        <v>741</v>
      </c>
      <c r="H66" s="119" t="s">
        <v>746</v>
      </c>
    </row>
    <row r="67" spans="2:8" hidden="1" outlineLevel="1" x14ac:dyDescent="0.25">
      <c r="B67" s="49" t="s">
        <v>754</v>
      </c>
      <c r="G67" s="54" t="s">
        <v>743</v>
      </c>
      <c r="H67" s="119" t="s">
        <v>746</v>
      </c>
    </row>
    <row r="68" spans="2:8" ht="12.75" hidden="1" customHeight="1" outlineLevel="1" x14ac:dyDescent="0.25">
      <c r="B68" s="230" t="s">
        <v>755</v>
      </c>
      <c r="C68" s="230"/>
      <c r="D68" s="230"/>
      <c r="E68" s="230"/>
      <c r="G68" s="84" t="s">
        <v>756</v>
      </c>
      <c r="H68" s="85"/>
    </row>
    <row r="69" spans="2:8" hidden="1" outlineLevel="1" x14ac:dyDescent="0.25">
      <c r="B69" s="230"/>
      <c r="C69" s="230"/>
      <c r="D69" s="230"/>
      <c r="E69" s="230"/>
      <c r="G69" s="54" t="s">
        <v>741</v>
      </c>
      <c r="H69" s="119" t="s">
        <v>742</v>
      </c>
    </row>
    <row r="70" spans="2:8" hidden="1" outlineLevel="1" x14ac:dyDescent="0.25">
      <c r="B70" s="230"/>
      <c r="C70" s="230"/>
      <c r="D70" s="230"/>
      <c r="E70" s="230"/>
      <c r="G70" s="54" t="s">
        <v>747</v>
      </c>
      <c r="H70" s="119" t="s">
        <v>746</v>
      </c>
    </row>
    <row r="71" spans="2:8" ht="12.75" hidden="1" customHeight="1" outlineLevel="1" x14ac:dyDescent="0.25">
      <c r="B71" s="230"/>
      <c r="C71" s="230"/>
      <c r="D71" s="230"/>
      <c r="E71" s="230"/>
      <c r="G71" s="54" t="s">
        <v>748</v>
      </c>
      <c r="H71" s="119" t="s">
        <v>746</v>
      </c>
    </row>
    <row r="72" spans="2:8" hidden="1" outlineLevel="1" x14ac:dyDescent="0.25">
      <c r="B72" s="230"/>
      <c r="C72" s="230"/>
      <c r="D72" s="230"/>
      <c r="E72" s="230"/>
      <c r="G72" s="84" t="s">
        <v>757</v>
      </c>
      <c r="H72" s="85"/>
    </row>
    <row r="73" spans="2:8" hidden="1" outlineLevel="1" x14ac:dyDescent="0.25">
      <c r="B73" s="230"/>
      <c r="C73" s="230"/>
      <c r="D73" s="230"/>
      <c r="E73" s="230"/>
      <c r="G73" s="54" t="s">
        <v>745</v>
      </c>
      <c r="H73" s="119" t="s">
        <v>742</v>
      </c>
    </row>
    <row r="74" spans="2:8" hidden="1" outlineLevel="1" x14ac:dyDescent="0.25">
      <c r="B74" s="230"/>
      <c r="C74" s="230"/>
      <c r="D74" s="230"/>
      <c r="E74" s="230"/>
      <c r="G74" s="54" t="s">
        <v>747</v>
      </c>
      <c r="H74" s="119" t="s">
        <v>746</v>
      </c>
    </row>
    <row r="75" spans="2:8" hidden="1" outlineLevel="1" x14ac:dyDescent="0.25">
      <c r="B75" s="230"/>
      <c r="C75" s="230"/>
      <c r="D75" s="230"/>
      <c r="E75" s="230"/>
      <c r="G75" s="54" t="s">
        <v>750</v>
      </c>
      <c r="H75" s="119" t="s">
        <v>746</v>
      </c>
    </row>
    <row r="76" spans="2:8" hidden="1" outlineLevel="1" x14ac:dyDescent="0.25">
      <c r="B76" s="230"/>
      <c r="C76" s="230"/>
      <c r="D76" s="230"/>
      <c r="E76" s="230"/>
      <c r="G76" s="228" t="s">
        <v>758</v>
      </c>
      <c r="H76" s="229"/>
    </row>
    <row r="77" spans="2:8" hidden="1" outlineLevel="1" x14ac:dyDescent="0.25">
      <c r="B77" s="230"/>
      <c r="C77" s="230"/>
      <c r="D77" s="230"/>
      <c r="E77" s="230"/>
      <c r="G77" s="54" t="s">
        <v>759</v>
      </c>
      <c r="H77" s="54" t="s">
        <v>760</v>
      </c>
    </row>
    <row r="78" spans="2:8" hidden="1" outlineLevel="1" x14ac:dyDescent="0.25">
      <c r="B78" s="230"/>
      <c r="C78" s="230"/>
      <c r="D78" s="230"/>
      <c r="E78" s="230"/>
      <c r="G78" s="54" t="s">
        <v>748</v>
      </c>
      <c r="H78" s="54" t="s">
        <v>746</v>
      </c>
    </row>
    <row r="79" spans="2:8" hidden="1" outlineLevel="1" x14ac:dyDescent="0.25">
      <c r="B79" s="230"/>
      <c r="C79" s="230"/>
      <c r="D79" s="230"/>
      <c r="E79" s="230"/>
      <c r="G79" s="54" t="s">
        <v>745</v>
      </c>
      <c r="H79" s="54" t="s">
        <v>746</v>
      </c>
    </row>
    <row r="80" spans="2:8" ht="12.75" hidden="1" customHeight="1" outlineLevel="1" x14ac:dyDescent="0.25">
      <c r="C80" s="131"/>
      <c r="D80" s="131"/>
      <c r="E80" s="131"/>
      <c r="G80" s="54" t="s">
        <v>761</v>
      </c>
      <c r="H80" s="54" t="s">
        <v>746</v>
      </c>
    </row>
    <row r="81" spans="2:8" hidden="1" outlineLevel="1" x14ac:dyDescent="0.25">
      <c r="B81" s="207" t="s">
        <v>762</v>
      </c>
      <c r="C81" s="207"/>
      <c r="D81" s="207"/>
      <c r="E81" s="207"/>
      <c r="G81" s="214" t="s">
        <v>763</v>
      </c>
      <c r="H81" s="216"/>
    </row>
    <row r="82" spans="2:8" hidden="1" outlineLevel="1" x14ac:dyDescent="0.25">
      <c r="B82" s="207"/>
      <c r="C82" s="207"/>
      <c r="D82" s="207"/>
      <c r="E82" s="207"/>
      <c r="G82" s="52"/>
      <c r="H82" s="129"/>
    </row>
    <row r="83" spans="2:8" hidden="1" outlineLevel="1" x14ac:dyDescent="0.25">
      <c r="B83" s="207"/>
      <c r="C83" s="207"/>
      <c r="D83" s="207"/>
      <c r="E83" s="207"/>
      <c r="G83" s="130" t="s">
        <v>737</v>
      </c>
      <c r="H83" s="52"/>
    </row>
    <row r="84" spans="2:8" hidden="1" outlineLevel="1" x14ac:dyDescent="0.25">
      <c r="B84" s="207"/>
      <c r="C84" s="207"/>
      <c r="D84" s="207"/>
      <c r="E84" s="207"/>
      <c r="G84" s="226" t="s">
        <v>764</v>
      </c>
      <c r="H84" s="227"/>
    </row>
    <row r="85" spans="2:8" hidden="1" outlineLevel="1" x14ac:dyDescent="0.25">
      <c r="B85" s="207"/>
      <c r="C85" s="207"/>
      <c r="D85" s="207"/>
      <c r="E85" s="207"/>
      <c r="G85" s="54" t="s">
        <v>765</v>
      </c>
      <c r="H85" s="119" t="s">
        <v>766</v>
      </c>
    </row>
    <row r="86" spans="2:8" hidden="1" outlineLevel="1" x14ac:dyDescent="0.25">
      <c r="B86" s="207"/>
      <c r="C86" s="207"/>
      <c r="D86" s="207"/>
      <c r="E86" s="207"/>
      <c r="G86" s="54" t="s">
        <v>767</v>
      </c>
      <c r="H86" s="119" t="s">
        <v>768</v>
      </c>
    </row>
    <row r="87" spans="2:8" hidden="1" outlineLevel="1" x14ac:dyDescent="0.25">
      <c r="B87" s="207"/>
      <c r="C87" s="207"/>
      <c r="D87" s="207"/>
      <c r="E87" s="207"/>
      <c r="G87" s="54" t="s">
        <v>769</v>
      </c>
      <c r="H87" s="119" t="s">
        <v>770</v>
      </c>
    </row>
    <row r="88" spans="2:8" hidden="1" outlineLevel="1" x14ac:dyDescent="0.25"/>
    <row r="89" spans="2:8" s="32" customFormat="1" ht="15" collapsed="1" x14ac:dyDescent="0.25"/>
    <row r="90" spans="2:8" s="32" customFormat="1" ht="15" x14ac:dyDescent="0.25">
      <c r="B90" s="205" t="s">
        <v>771</v>
      </c>
      <c r="C90" s="206"/>
      <c r="D90" s="206"/>
      <c r="E90" s="206"/>
      <c r="F90" s="206"/>
      <c r="G90" s="206"/>
      <c r="H90" s="206"/>
    </row>
    <row r="91" spans="2:8" s="32" customFormat="1" ht="15" hidden="1" outlineLevel="1" x14ac:dyDescent="0.25"/>
    <row r="92" spans="2:8" hidden="1" outlineLevel="1" x14ac:dyDescent="0.25">
      <c r="B92" s="49" t="s">
        <v>772</v>
      </c>
      <c r="G92" s="49" t="s">
        <v>773</v>
      </c>
    </row>
    <row r="93" spans="2:8" ht="12.75" hidden="1" customHeight="1" outlineLevel="1" x14ac:dyDescent="0.25">
      <c r="B93" s="98" t="s">
        <v>774</v>
      </c>
      <c r="C93" s="98">
        <v>2022</v>
      </c>
      <c r="D93" s="98">
        <v>2021</v>
      </c>
      <c r="E93" s="98">
        <v>2020</v>
      </c>
      <c r="G93" s="207" t="s">
        <v>775</v>
      </c>
      <c r="H93" s="207"/>
    </row>
    <row r="94" spans="2:8" ht="24" hidden="1" outlineLevel="1" x14ac:dyDescent="0.25">
      <c r="B94" s="54" t="s">
        <v>776</v>
      </c>
      <c r="C94" s="100">
        <v>12.8</v>
      </c>
      <c r="D94" s="100">
        <v>11.8</v>
      </c>
      <c r="E94" s="100">
        <v>8.3000000000000007</v>
      </c>
      <c r="G94" s="207"/>
      <c r="H94" s="207"/>
    </row>
    <row r="95" spans="2:8" ht="36" hidden="1" outlineLevel="1" x14ac:dyDescent="0.25">
      <c r="B95" s="54" t="s">
        <v>777</v>
      </c>
      <c r="C95" s="100">
        <v>0.6</v>
      </c>
      <c r="D95" s="100">
        <v>0.6</v>
      </c>
      <c r="E95" s="100">
        <v>0.1</v>
      </c>
      <c r="G95" s="207"/>
      <c r="H95" s="207"/>
    </row>
    <row r="96" spans="2:8" hidden="1" outlineLevel="1" x14ac:dyDescent="0.25">
      <c r="G96" s="207"/>
      <c r="H96" s="207"/>
    </row>
    <row r="97" spans="2:8" hidden="1" outlineLevel="1" x14ac:dyDescent="0.25">
      <c r="G97" s="207"/>
      <c r="H97" s="207"/>
    </row>
    <row r="98" spans="2:8" hidden="1" outlineLevel="1" x14ac:dyDescent="0.25">
      <c r="B98" s="49" t="s">
        <v>778</v>
      </c>
      <c r="G98" s="207"/>
      <c r="H98" s="207"/>
    </row>
    <row r="99" spans="2:8" hidden="1" outlineLevel="1" x14ac:dyDescent="0.25">
      <c r="B99" s="225" t="s">
        <v>779</v>
      </c>
      <c r="C99" s="225"/>
      <c r="D99" s="225"/>
      <c r="E99" s="225"/>
      <c r="G99" s="207"/>
      <c r="H99" s="207"/>
    </row>
    <row r="100" spans="2:8" hidden="1" outlineLevel="1" x14ac:dyDescent="0.25">
      <c r="B100" s="54" t="s">
        <v>780</v>
      </c>
      <c r="C100" s="220" t="s">
        <v>781</v>
      </c>
      <c r="D100" s="220"/>
      <c r="E100" s="220"/>
      <c r="G100" s="207"/>
      <c r="H100" s="207"/>
    </row>
    <row r="101" spans="2:8" hidden="1" outlineLevel="1" x14ac:dyDescent="0.25">
      <c r="B101" s="54" t="s">
        <v>782</v>
      </c>
      <c r="C101" s="220" t="s">
        <v>781</v>
      </c>
      <c r="D101" s="220"/>
      <c r="E101" s="220"/>
      <c r="G101" s="207"/>
      <c r="H101" s="207"/>
    </row>
    <row r="102" spans="2:8" ht="12.75" hidden="1" customHeight="1" outlineLevel="1" x14ac:dyDescent="0.25">
      <c r="B102" s="221" t="s">
        <v>783</v>
      </c>
      <c r="C102" s="220" t="s">
        <v>784</v>
      </c>
      <c r="D102" s="220"/>
      <c r="E102" s="220"/>
      <c r="G102" s="207"/>
      <c r="H102" s="207"/>
    </row>
    <row r="103" spans="2:8" ht="12.75" hidden="1" customHeight="1" outlineLevel="1" x14ac:dyDescent="0.25">
      <c r="B103" s="222"/>
      <c r="C103" s="220"/>
      <c r="D103" s="220"/>
      <c r="E103" s="220"/>
      <c r="G103" s="207"/>
      <c r="H103" s="207"/>
    </row>
    <row r="104" spans="2:8" hidden="1" outlineLevel="1" x14ac:dyDescent="0.25">
      <c r="B104" s="222"/>
      <c r="C104" s="220"/>
      <c r="D104" s="220"/>
      <c r="E104" s="220"/>
      <c r="G104" s="207"/>
      <c r="H104" s="207"/>
    </row>
    <row r="105" spans="2:8" hidden="1" outlineLevel="1" x14ac:dyDescent="0.25">
      <c r="B105" s="222"/>
      <c r="C105" s="220"/>
      <c r="D105" s="220"/>
      <c r="E105" s="220"/>
      <c r="G105" s="210" t="s">
        <v>785</v>
      </c>
      <c r="H105" s="210"/>
    </row>
    <row r="106" spans="2:8" hidden="1" outlineLevel="1" x14ac:dyDescent="0.25">
      <c r="B106" s="223"/>
      <c r="C106" s="220"/>
      <c r="D106" s="220"/>
      <c r="E106" s="220"/>
      <c r="G106" s="224" t="s">
        <v>786</v>
      </c>
      <c r="H106" s="224"/>
    </row>
    <row r="107" spans="2:8" hidden="1" outlineLevel="1" x14ac:dyDescent="0.25"/>
    <row r="108" spans="2:8" s="32" customFormat="1" ht="15" collapsed="1" x14ac:dyDescent="0.25"/>
    <row r="109" spans="2:8" s="32" customFormat="1" ht="15" x14ac:dyDescent="0.25">
      <c r="B109" s="205" t="s">
        <v>787</v>
      </c>
      <c r="C109" s="206"/>
      <c r="D109" s="206"/>
      <c r="E109" s="206"/>
      <c r="F109" s="206"/>
      <c r="G109" s="206"/>
      <c r="H109" s="206"/>
    </row>
    <row r="110" spans="2:8" s="32" customFormat="1" ht="15" hidden="1" outlineLevel="1" x14ac:dyDescent="0.25"/>
    <row r="111" spans="2:8" hidden="1" outlineLevel="1" x14ac:dyDescent="0.25">
      <c r="B111" s="46" t="s">
        <v>788</v>
      </c>
    </row>
    <row r="112" spans="2:8" hidden="1" outlineLevel="1" x14ac:dyDescent="0.25">
      <c r="B112" s="114" t="s">
        <v>789</v>
      </c>
      <c r="C112" s="52"/>
      <c r="D112" s="52"/>
      <c r="E112" s="52"/>
      <c r="F112" s="52"/>
      <c r="G112" s="52"/>
      <c r="H112" s="52"/>
    </row>
    <row r="113" spans="2:8" hidden="1" outlineLevel="1" x14ac:dyDescent="0.25">
      <c r="B113" s="207" t="s">
        <v>790</v>
      </c>
      <c r="C113" s="207"/>
      <c r="D113" s="207"/>
      <c r="E113" s="207"/>
      <c r="F113" s="207"/>
      <c r="G113" s="207"/>
      <c r="H113" s="207"/>
    </row>
    <row r="114" spans="2:8" hidden="1" outlineLevel="1" x14ac:dyDescent="0.25">
      <c r="B114" s="207"/>
      <c r="C114" s="207"/>
      <c r="D114" s="207"/>
      <c r="E114" s="207"/>
      <c r="F114" s="207"/>
      <c r="G114" s="207"/>
      <c r="H114" s="207"/>
    </row>
    <row r="115" spans="2:8" hidden="1" outlineLevel="1" x14ac:dyDescent="0.25">
      <c r="B115" s="207"/>
      <c r="C115" s="207"/>
      <c r="D115" s="207"/>
      <c r="E115" s="207"/>
      <c r="F115" s="207"/>
      <c r="G115" s="207"/>
      <c r="H115" s="207"/>
    </row>
    <row r="116" spans="2:8" hidden="1" outlineLevel="1" x14ac:dyDescent="0.25">
      <c r="B116" s="207"/>
      <c r="C116" s="207"/>
      <c r="D116" s="207"/>
      <c r="E116" s="207"/>
      <c r="F116" s="207"/>
      <c r="G116" s="207"/>
      <c r="H116" s="207"/>
    </row>
    <row r="117" spans="2:8" hidden="1" outlineLevel="1" x14ac:dyDescent="0.25">
      <c r="B117" s="207"/>
      <c r="C117" s="207"/>
      <c r="D117" s="207"/>
      <c r="E117" s="207"/>
      <c r="F117" s="207"/>
      <c r="G117" s="207"/>
      <c r="H117" s="207"/>
    </row>
    <row r="118" spans="2:8" hidden="1" outlineLevel="1" x14ac:dyDescent="0.25">
      <c r="B118" s="207"/>
      <c r="C118" s="207"/>
      <c r="D118" s="207"/>
      <c r="E118" s="207"/>
      <c r="F118" s="207"/>
      <c r="G118" s="207"/>
      <c r="H118" s="207"/>
    </row>
    <row r="119" spans="2:8" hidden="1" outlineLevel="1" x14ac:dyDescent="0.25">
      <c r="B119" s="207"/>
      <c r="C119" s="207"/>
      <c r="D119" s="207"/>
      <c r="E119" s="207"/>
      <c r="F119" s="207"/>
      <c r="G119" s="207"/>
      <c r="H119" s="207"/>
    </row>
    <row r="120" spans="2:8" hidden="1" outlineLevel="1" x14ac:dyDescent="0.25">
      <c r="B120" s="207"/>
      <c r="C120" s="207"/>
      <c r="D120" s="207"/>
      <c r="E120" s="207"/>
      <c r="F120" s="207"/>
      <c r="G120" s="207"/>
      <c r="H120" s="207"/>
    </row>
    <row r="121" spans="2:8" hidden="1" outlineLevel="1" x14ac:dyDescent="0.25">
      <c r="B121" s="207"/>
      <c r="C121" s="207"/>
      <c r="D121" s="207"/>
      <c r="E121" s="207"/>
      <c r="F121" s="207"/>
      <c r="G121" s="207"/>
      <c r="H121" s="207"/>
    </row>
    <row r="122" spans="2:8" hidden="1" outlineLevel="1" x14ac:dyDescent="0.25">
      <c r="B122" s="207"/>
      <c r="C122" s="207"/>
      <c r="D122" s="207"/>
      <c r="E122" s="207"/>
      <c r="F122" s="207"/>
      <c r="G122" s="207"/>
      <c r="H122" s="207"/>
    </row>
    <row r="123" spans="2:8" hidden="1" outlineLevel="1" x14ac:dyDescent="0.25">
      <c r="B123" s="211" t="s">
        <v>791</v>
      </c>
      <c r="C123" s="211"/>
      <c r="D123" s="90"/>
      <c r="E123" s="90"/>
      <c r="F123" s="90"/>
      <c r="G123" s="90"/>
      <c r="H123" s="90"/>
    </row>
    <row r="124" spans="2:8" hidden="1" outlineLevel="1" x14ac:dyDescent="0.25"/>
    <row r="125" spans="2:8" hidden="1" outlineLevel="1" x14ac:dyDescent="0.25"/>
    <row r="126" spans="2:8" hidden="1" outlineLevel="1" x14ac:dyDescent="0.25">
      <c r="B126" s="46" t="s">
        <v>792</v>
      </c>
    </row>
    <row r="127" spans="2:8" hidden="1" outlineLevel="1" x14ac:dyDescent="0.25">
      <c r="B127" s="114" t="s">
        <v>793</v>
      </c>
      <c r="C127" s="52"/>
      <c r="D127" s="52"/>
      <c r="E127" s="52"/>
      <c r="F127" s="52"/>
      <c r="G127" s="52"/>
      <c r="H127" s="52"/>
    </row>
    <row r="128" spans="2:8" hidden="1" outlineLevel="1" x14ac:dyDescent="0.25">
      <c r="B128" s="207" t="s">
        <v>794</v>
      </c>
      <c r="C128" s="207"/>
      <c r="D128" s="207"/>
      <c r="E128" s="207"/>
      <c r="F128" s="207"/>
      <c r="G128" s="207"/>
      <c r="H128" s="207"/>
    </row>
    <row r="129" spans="2:8" hidden="1" outlineLevel="1" x14ac:dyDescent="0.25">
      <c r="B129" s="207"/>
      <c r="C129" s="207"/>
      <c r="D129" s="207"/>
      <c r="E129" s="207"/>
      <c r="F129" s="207"/>
      <c r="G129" s="207"/>
      <c r="H129" s="207"/>
    </row>
    <row r="130" spans="2:8" hidden="1" outlineLevel="1" x14ac:dyDescent="0.25">
      <c r="B130" s="207"/>
      <c r="C130" s="207"/>
      <c r="D130" s="207"/>
      <c r="E130" s="207"/>
      <c r="F130" s="207"/>
      <c r="G130" s="207"/>
      <c r="H130" s="207"/>
    </row>
    <row r="131" spans="2:8" hidden="1" outlineLevel="1" x14ac:dyDescent="0.25">
      <c r="B131" s="207"/>
      <c r="C131" s="207"/>
      <c r="D131" s="207"/>
      <c r="E131" s="207"/>
      <c r="F131" s="207"/>
      <c r="G131" s="207"/>
      <c r="H131" s="207"/>
    </row>
    <row r="132" spans="2:8" hidden="1" outlineLevel="1" x14ac:dyDescent="0.25">
      <c r="B132" s="207"/>
      <c r="C132" s="207"/>
      <c r="D132" s="207"/>
      <c r="E132" s="207"/>
      <c r="F132" s="207"/>
      <c r="G132" s="207"/>
      <c r="H132" s="207"/>
    </row>
    <row r="133" spans="2:8" hidden="1" outlineLevel="1" x14ac:dyDescent="0.25">
      <c r="B133" s="207"/>
      <c r="C133" s="207"/>
      <c r="D133" s="207"/>
      <c r="E133" s="207"/>
      <c r="F133" s="207"/>
      <c r="G133" s="207"/>
      <c r="H133" s="207"/>
    </row>
    <row r="134" spans="2:8" hidden="1" outlineLevel="1" x14ac:dyDescent="0.25">
      <c r="B134" s="207"/>
      <c r="C134" s="207"/>
      <c r="D134" s="207"/>
      <c r="E134" s="207"/>
      <c r="F134" s="207"/>
      <c r="G134" s="207"/>
      <c r="H134" s="207"/>
    </row>
    <row r="135" spans="2:8" hidden="1" outlineLevel="1" x14ac:dyDescent="0.25">
      <c r="B135" s="211" t="s">
        <v>795</v>
      </c>
      <c r="C135" s="211"/>
      <c r="D135" s="211"/>
    </row>
    <row r="136" spans="2:8" hidden="1" outlineLevel="1" x14ac:dyDescent="0.25"/>
    <row r="137" spans="2:8" hidden="1" outlineLevel="1" x14ac:dyDescent="0.25"/>
    <row r="138" spans="2:8" hidden="1" outlineLevel="1" x14ac:dyDescent="0.25">
      <c r="B138" s="46" t="s">
        <v>796</v>
      </c>
    </row>
    <row r="139" spans="2:8" hidden="1" outlineLevel="1" x14ac:dyDescent="0.25">
      <c r="B139" s="114" t="s">
        <v>797</v>
      </c>
    </row>
    <row r="140" spans="2:8" hidden="1" outlineLevel="1" x14ac:dyDescent="0.25">
      <c r="B140" s="207" t="s">
        <v>798</v>
      </c>
      <c r="C140" s="207"/>
      <c r="D140" s="207"/>
      <c r="E140" s="207"/>
      <c r="F140" s="207"/>
      <c r="G140" s="207"/>
      <c r="H140" s="207"/>
    </row>
    <row r="141" spans="2:8" hidden="1" outlineLevel="1" x14ac:dyDescent="0.25">
      <c r="B141" s="207"/>
      <c r="C141" s="207"/>
      <c r="D141" s="207"/>
      <c r="E141" s="207"/>
      <c r="F141" s="207"/>
      <c r="G141" s="207"/>
      <c r="H141" s="207"/>
    </row>
    <row r="142" spans="2:8" hidden="1" outlineLevel="1" x14ac:dyDescent="0.25">
      <c r="B142" s="207"/>
      <c r="C142" s="207"/>
      <c r="D142" s="207"/>
      <c r="E142" s="207"/>
      <c r="F142" s="207"/>
      <c r="G142" s="207"/>
      <c r="H142" s="207"/>
    </row>
    <row r="143" spans="2:8" hidden="1" outlineLevel="1" x14ac:dyDescent="0.25">
      <c r="B143" s="207"/>
      <c r="C143" s="207"/>
      <c r="D143" s="207"/>
      <c r="E143" s="207"/>
      <c r="F143" s="207"/>
      <c r="G143" s="207"/>
      <c r="H143" s="207"/>
    </row>
    <row r="144" spans="2:8" hidden="1" outlineLevel="1" x14ac:dyDescent="0.25">
      <c r="B144" s="207"/>
      <c r="C144" s="207"/>
      <c r="D144" s="207"/>
      <c r="E144" s="207"/>
      <c r="F144" s="207"/>
      <c r="G144" s="207"/>
      <c r="H144" s="207"/>
    </row>
    <row r="145" spans="2:8" hidden="1" outlineLevel="1" x14ac:dyDescent="0.25">
      <c r="B145" s="207"/>
      <c r="C145" s="207"/>
      <c r="D145" s="207"/>
      <c r="E145" s="207"/>
      <c r="F145" s="207"/>
      <c r="G145" s="207"/>
      <c r="H145" s="207"/>
    </row>
    <row r="146" spans="2:8" hidden="1" outlineLevel="1" x14ac:dyDescent="0.25">
      <c r="B146" s="207"/>
      <c r="C146" s="207"/>
      <c r="D146" s="207"/>
      <c r="E146" s="207"/>
      <c r="F146" s="207"/>
      <c r="G146" s="207"/>
      <c r="H146" s="207"/>
    </row>
    <row r="147" spans="2:8" hidden="1" outlineLevel="1" x14ac:dyDescent="0.25">
      <c r="B147" s="211" t="s">
        <v>799</v>
      </c>
      <c r="C147" s="211"/>
      <c r="D147" s="211"/>
    </row>
    <row r="148" spans="2:8" hidden="1" outlineLevel="1" x14ac:dyDescent="0.25"/>
    <row r="149" spans="2:8" hidden="1" outlineLevel="1" x14ac:dyDescent="0.25">
      <c r="B149" s="46" t="s">
        <v>800</v>
      </c>
    </row>
    <row r="150" spans="2:8" hidden="1" outlineLevel="1" x14ac:dyDescent="0.25">
      <c r="B150" s="114" t="s">
        <v>801</v>
      </c>
    </row>
    <row r="151" spans="2:8" ht="12.75" hidden="1" customHeight="1" outlineLevel="1" x14ac:dyDescent="0.25">
      <c r="B151" s="219" t="s">
        <v>802</v>
      </c>
      <c r="C151" s="219"/>
      <c r="D151" s="219"/>
      <c r="E151" s="219"/>
      <c r="F151" s="219"/>
      <c r="G151" s="219"/>
      <c r="H151" s="219"/>
    </row>
    <row r="152" spans="2:8" hidden="1" outlineLevel="1" x14ac:dyDescent="0.25">
      <c r="B152" s="219"/>
      <c r="C152" s="219"/>
      <c r="D152" s="219"/>
      <c r="E152" s="219"/>
      <c r="F152" s="219"/>
      <c r="G152" s="219"/>
      <c r="H152" s="219"/>
    </row>
    <row r="153" spans="2:8" hidden="1" outlineLevel="1" x14ac:dyDescent="0.25">
      <c r="B153" s="219"/>
      <c r="C153" s="219"/>
      <c r="D153" s="219"/>
      <c r="E153" s="219"/>
      <c r="F153" s="219"/>
      <c r="G153" s="219"/>
      <c r="H153" s="219"/>
    </row>
    <row r="154" spans="2:8" hidden="1" outlineLevel="1" x14ac:dyDescent="0.25">
      <c r="B154" s="219"/>
      <c r="C154" s="219"/>
      <c r="D154" s="219"/>
      <c r="E154" s="219"/>
      <c r="F154" s="219"/>
      <c r="G154" s="219"/>
      <c r="H154" s="219"/>
    </row>
    <row r="155" spans="2:8" hidden="1" outlineLevel="1" x14ac:dyDescent="0.25">
      <c r="B155" s="219"/>
      <c r="C155" s="219"/>
      <c r="D155" s="219"/>
      <c r="E155" s="219"/>
      <c r="F155" s="219"/>
      <c r="G155" s="219"/>
      <c r="H155" s="219"/>
    </row>
    <row r="156" spans="2:8" hidden="1" outlineLevel="1" x14ac:dyDescent="0.25">
      <c r="B156" s="219"/>
      <c r="C156" s="219"/>
      <c r="D156" s="219"/>
      <c r="E156" s="219"/>
      <c r="F156" s="219"/>
      <c r="G156" s="219"/>
      <c r="H156" s="219"/>
    </row>
    <row r="157" spans="2:8" hidden="1" outlineLevel="1" x14ac:dyDescent="0.25">
      <c r="B157" s="219"/>
      <c r="C157" s="219"/>
      <c r="D157" s="219"/>
      <c r="E157" s="219"/>
      <c r="F157" s="219"/>
      <c r="G157" s="219"/>
      <c r="H157" s="219"/>
    </row>
    <row r="158" spans="2:8" hidden="1" outlineLevel="1" x14ac:dyDescent="0.25">
      <c r="B158" s="219"/>
      <c r="C158" s="219"/>
      <c r="D158" s="219"/>
      <c r="E158" s="219"/>
      <c r="F158" s="219"/>
      <c r="G158" s="219"/>
      <c r="H158" s="219"/>
    </row>
    <row r="159" spans="2:8" hidden="1" outlineLevel="1" x14ac:dyDescent="0.25">
      <c r="B159" s="219"/>
      <c r="C159" s="219"/>
      <c r="D159" s="219"/>
      <c r="E159" s="219"/>
      <c r="F159" s="219"/>
      <c r="G159" s="219"/>
      <c r="H159" s="219"/>
    </row>
    <row r="160" spans="2:8" hidden="1" outlineLevel="1" x14ac:dyDescent="0.25">
      <c r="B160" s="211" t="s">
        <v>803</v>
      </c>
      <c r="C160" s="211"/>
      <c r="D160" s="211"/>
      <c r="E160" s="90"/>
      <c r="F160" s="90"/>
      <c r="G160" s="90"/>
      <c r="H160" s="90"/>
    </row>
    <row r="161" spans="2:8" hidden="1" outlineLevel="1" x14ac:dyDescent="0.25"/>
    <row r="162" spans="2:8" s="32" customFormat="1" ht="15" collapsed="1" x14ac:dyDescent="0.25"/>
    <row r="163" spans="2:8" s="32" customFormat="1" ht="15" x14ac:dyDescent="0.25">
      <c r="B163" s="205" t="s">
        <v>804</v>
      </c>
      <c r="C163" s="206"/>
      <c r="D163" s="206"/>
      <c r="E163" s="206"/>
      <c r="F163" s="206"/>
      <c r="G163" s="206"/>
      <c r="H163" s="206"/>
    </row>
    <row r="164" spans="2:8" s="32" customFormat="1" ht="15" hidden="1" outlineLevel="1" x14ac:dyDescent="0.25"/>
    <row r="165" spans="2:8" hidden="1" outlineLevel="1" x14ac:dyDescent="0.25">
      <c r="B165" s="46" t="s">
        <v>805</v>
      </c>
    </row>
    <row r="166" spans="2:8" ht="12.75" hidden="1" customHeight="1" outlineLevel="1" x14ac:dyDescent="0.25">
      <c r="B166" s="207" t="s">
        <v>806</v>
      </c>
      <c r="C166" s="207"/>
      <c r="D166" s="207"/>
      <c r="E166" s="207"/>
      <c r="F166" s="207"/>
      <c r="G166" s="207"/>
      <c r="H166" s="207"/>
    </row>
    <row r="167" spans="2:8" hidden="1" outlineLevel="1" x14ac:dyDescent="0.25">
      <c r="B167" s="207"/>
      <c r="C167" s="207"/>
      <c r="D167" s="207"/>
      <c r="E167" s="207"/>
      <c r="F167" s="207"/>
      <c r="G167" s="207"/>
      <c r="H167" s="207"/>
    </row>
    <row r="168" spans="2:8" hidden="1" outlineLevel="1" x14ac:dyDescent="0.25">
      <c r="B168" s="207"/>
      <c r="C168" s="207"/>
      <c r="D168" s="207"/>
      <c r="E168" s="207"/>
      <c r="F168" s="207"/>
      <c r="G168" s="207"/>
      <c r="H168" s="207"/>
    </row>
    <row r="169" spans="2:8" hidden="1" outlineLevel="1" x14ac:dyDescent="0.25">
      <c r="B169" s="207"/>
      <c r="C169" s="207"/>
      <c r="D169" s="207"/>
      <c r="E169" s="207"/>
      <c r="F169" s="207"/>
      <c r="G169" s="207"/>
      <c r="H169" s="207"/>
    </row>
    <row r="170" spans="2:8" hidden="1" outlineLevel="1" x14ac:dyDescent="0.25">
      <c r="B170" s="207"/>
      <c r="C170" s="207"/>
      <c r="D170" s="207"/>
      <c r="E170" s="207"/>
      <c r="F170" s="207"/>
      <c r="G170" s="207"/>
      <c r="H170" s="207"/>
    </row>
    <row r="171" spans="2:8" hidden="1" outlineLevel="1" x14ac:dyDescent="0.25">
      <c r="B171" s="207"/>
      <c r="C171" s="207"/>
      <c r="D171" s="207"/>
      <c r="E171" s="207"/>
      <c r="F171" s="207"/>
      <c r="G171" s="207"/>
      <c r="H171" s="207"/>
    </row>
    <row r="172" spans="2:8" hidden="1" outlineLevel="1" x14ac:dyDescent="0.25">
      <c r="B172" s="207"/>
      <c r="C172" s="207"/>
      <c r="D172" s="207"/>
      <c r="E172" s="207"/>
      <c r="F172" s="207"/>
      <c r="G172" s="207"/>
      <c r="H172" s="207"/>
    </row>
    <row r="173" spans="2:8" hidden="1" outlineLevel="1" x14ac:dyDescent="0.25">
      <c r="B173" s="207"/>
      <c r="C173" s="207"/>
      <c r="D173" s="207"/>
      <c r="E173" s="207"/>
      <c r="F173" s="207"/>
      <c r="G173" s="207"/>
      <c r="H173" s="207"/>
    </row>
    <row r="174" spans="2:8" hidden="1" outlineLevel="1" x14ac:dyDescent="0.25">
      <c r="B174" s="207"/>
      <c r="C174" s="207"/>
      <c r="D174" s="207"/>
      <c r="E174" s="207"/>
      <c r="F174" s="207"/>
      <c r="G174" s="207"/>
      <c r="H174" s="207"/>
    </row>
    <row r="175" spans="2:8" hidden="1" outlineLevel="1" x14ac:dyDescent="0.25">
      <c r="B175" s="210" t="s">
        <v>807</v>
      </c>
      <c r="C175" s="210"/>
      <c r="D175" s="210"/>
      <c r="E175" s="210"/>
      <c r="F175" s="210"/>
      <c r="G175" s="210"/>
      <c r="H175" s="210"/>
    </row>
    <row r="176" spans="2:8" hidden="1" outlineLevel="1" x14ac:dyDescent="0.25">
      <c r="B176" s="210"/>
      <c r="C176" s="210"/>
      <c r="D176" s="210"/>
      <c r="E176" s="210"/>
      <c r="F176" s="210"/>
      <c r="G176" s="210"/>
      <c r="H176" s="210"/>
    </row>
    <row r="177" spans="2:8" hidden="1" outlineLevel="1" x14ac:dyDescent="0.25">
      <c r="B177" s="210" t="s">
        <v>808</v>
      </c>
      <c r="C177" s="210"/>
      <c r="D177" s="210"/>
      <c r="E177" s="210"/>
      <c r="F177" s="210"/>
      <c r="G177" s="210"/>
      <c r="H177" s="210"/>
    </row>
    <row r="178" spans="2:8" hidden="1" outlineLevel="1" x14ac:dyDescent="0.25">
      <c r="B178" s="210"/>
      <c r="C178" s="210"/>
      <c r="D178" s="210"/>
      <c r="E178" s="210"/>
      <c r="F178" s="210"/>
      <c r="G178" s="210"/>
      <c r="H178" s="210"/>
    </row>
    <row r="179" spans="2:8" hidden="1" outlineLevel="1" x14ac:dyDescent="0.25">
      <c r="B179" s="210" t="s">
        <v>809</v>
      </c>
      <c r="C179" s="210"/>
      <c r="D179" s="210"/>
      <c r="E179" s="210"/>
      <c r="F179" s="210"/>
      <c r="G179" s="210"/>
      <c r="H179" s="210"/>
    </row>
    <row r="180" spans="2:8" hidden="1" outlineLevel="1" x14ac:dyDescent="0.25">
      <c r="B180" s="210"/>
      <c r="C180" s="210"/>
      <c r="D180" s="210"/>
      <c r="E180" s="210"/>
      <c r="F180" s="210"/>
      <c r="G180" s="210"/>
      <c r="H180" s="210"/>
    </row>
    <row r="181" spans="2:8" s="32" customFormat="1" ht="15" collapsed="1" x14ac:dyDescent="0.25"/>
  </sheetData>
  <sheetProtection algorithmName="SHA-512" hashValue="YZ9e0ke1KETVIYaGP1+rHQrjnY2jtadN3h9BF0OMmmtMHpWnFdiH98tBWHyazAa2wtF4iPcXTGtMYKc/wfJ5og==" saltValue="hoz01szWaWdFBlA6GC6Amg==" spinCount="100000" sheet="1" objects="1" scenarios="1" formatCells="0" formatColumns="0" formatRows="0"/>
  <mergeCells count="38">
    <mergeCell ref="B6:H6"/>
    <mergeCell ref="B32:F32"/>
    <mergeCell ref="G76:H76"/>
    <mergeCell ref="B68:E79"/>
    <mergeCell ref="G58:H58"/>
    <mergeCell ref="B9:H9"/>
    <mergeCell ref="B12:H12"/>
    <mergeCell ref="B44:H44"/>
    <mergeCell ref="G47:H47"/>
    <mergeCell ref="G55:H55"/>
    <mergeCell ref="B16:H31"/>
    <mergeCell ref="B35:H35"/>
    <mergeCell ref="G84:H84"/>
    <mergeCell ref="B81:E87"/>
    <mergeCell ref="B109:H109"/>
    <mergeCell ref="B163:H163"/>
    <mergeCell ref="B113:H122"/>
    <mergeCell ref="B123:C123"/>
    <mergeCell ref="B128:H134"/>
    <mergeCell ref="B135:D135"/>
    <mergeCell ref="B147:D147"/>
    <mergeCell ref="B140:H146"/>
    <mergeCell ref="B151:H159"/>
    <mergeCell ref="B160:D160"/>
    <mergeCell ref="B90:H90"/>
    <mergeCell ref="G81:H81"/>
    <mergeCell ref="B166:H174"/>
    <mergeCell ref="B175:H176"/>
    <mergeCell ref="B177:H178"/>
    <mergeCell ref="B179:H180"/>
    <mergeCell ref="C102:E106"/>
    <mergeCell ref="B102:B106"/>
    <mergeCell ref="G93:H104"/>
    <mergeCell ref="G106:H106"/>
    <mergeCell ref="B99:E99"/>
    <mergeCell ref="C100:E100"/>
    <mergeCell ref="C101:E101"/>
    <mergeCell ref="G105:H105"/>
  </mergeCells>
  <hyperlinks>
    <hyperlink ref="B123" r:id="rId1" xr:uid="{2BB5CF6A-48EF-4B16-A71A-36CA311ED8E9}"/>
    <hyperlink ref="B135:D135" r:id="rId2" display="Para mais informações, leia a seção 16.3 do Formulário de Referência." xr:uid="{B5C4718B-205B-45EC-87CA-EEF77184EB0D}"/>
    <hyperlink ref="B147:D147" r:id="rId3" display="Para mais informações, leia a seção 16.3 do Formulário de Referência." xr:uid="{2EA1804F-C5BC-4EF4-9E5F-B16478CC410F}"/>
    <hyperlink ref="B160:D160" r:id="rId4" display="Para mais informações, acesse as atas de reuniões do Conselho de Administração." xr:uid="{9A301F1D-C38D-4654-9BF6-75CB00AE1375}"/>
    <hyperlink ref="B32:F32" r:id="rId5" display="Veja o inforgráfico de nosso modelo de negócio no Relatório Anual de Sustentabilidade 2022." xr:uid="{1CC650C2-C8C8-4105-AC85-0DE4AE429E69}"/>
    <hyperlink ref="B68:E79" r:id="rId6" display="https://www.enauta.com.br/investidores/informacoes-para-o-mercado/publicacoes-cvm/" xr:uid="{9912E2CF-74CC-4A4F-8FEF-CC1EB190A819}"/>
    <hyperlink ref="G106:H106" r:id="rId7" display="Política de Remuneração dos Administradores" xr:uid="{E60E303B-0F41-43A1-97BF-82A6260EA18A}"/>
    <hyperlink ref="G105:H105" r:id="rId8" display="Seção 13 do Formulário de Referência, disponível no site de Relações com Investidores." xr:uid="{91AA4F77-22A9-4F90-AD3D-2426C98A1B8F}"/>
    <hyperlink ref="B179:H180" r:id="rId9" display=" - Política sobre Pessoas e Direitos Humanos: alinhada à Declaração Universal dos Direitos Humanos e em conformidade com os Princípios Orientadores sobre Empresas e Direitos Humanos, determina nosso compromisso com a defesa dos direitos trabalhistas fundamentais, a valorização da diversidade e o combate à discriminação e ao assédio." xr:uid="{2A9912D0-2AF6-4494-AFD1-2DBE727D8D12}"/>
    <hyperlink ref="B177:H178" r:id="rId10" display=" - Política para o Desenvolvimento Sustentável: faz referência a compromissos voluntários como o Princípio da Precaução e os Objetivos de Desenvolvimento Sustentável (ODS) da Agenda 2030, estabelecendo as bases e temas-chave para a promoção da sustentabilidade nos negócios." xr:uid="{76604E22-76AF-466C-B61F-80D314F2920E}"/>
    <hyperlink ref="B175:H176" r:id="rId11" display=" - Código de Conduta Ética: estabelece compromissos com os nossos valores e as condutas esperadas na condução das atividades e nas relações com stakeholders. Formaliza nosso repúdio à práticas discriminatórias e a defesa do trabalho decente em toda a nossa cadeia de valor." xr:uid="{B01CCD37-ED28-425E-957C-949D5938BE4E}"/>
  </hyperlinks>
  <pageMargins left="0.511811024" right="0.511811024" top="0.78740157499999996" bottom="0.78740157499999996" header="0.31496062000000002" footer="0.31496062000000002"/>
  <pageSetup paperSize="8" scale="78" fitToHeight="0" orientation="portrait" r:id="rId12"/>
  <drawing r:id="rId1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13</vt:i4>
      </vt:variant>
      <vt:variant>
        <vt:lpstr>Intervalos Nomeados</vt:lpstr>
      </vt:variant>
      <vt:variant>
        <vt:i4>1</vt:i4>
      </vt:variant>
    </vt:vector>
  </HeadingPairs>
  <TitlesOfParts>
    <vt:vector size="14" baseType="lpstr">
      <vt:lpstr>Sumário</vt:lpstr>
      <vt:lpstr>GRI</vt:lpstr>
      <vt:lpstr>SASB</vt:lpstr>
      <vt:lpstr>TCFD</vt:lpstr>
      <vt:lpstr>PerformanceData</vt:lpstr>
      <vt:lpstr>Materialidade</vt:lpstr>
      <vt:lpstr>Clima</vt:lpstr>
      <vt:lpstr>Segurança</vt:lpstr>
      <vt:lpstr>Governança</vt:lpstr>
      <vt:lpstr>Compliance</vt:lpstr>
      <vt:lpstr>Capital Humano</vt:lpstr>
      <vt:lpstr>Ambiental</vt:lpstr>
      <vt:lpstr>Comunidades</vt:lpstr>
      <vt:lpstr>Sumário!Area_de_impressao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Carol Jungmann</dc:creator>
  <cp:keywords/>
  <dc:description/>
  <cp:lastModifiedBy>Rudiney Freitas</cp:lastModifiedBy>
  <cp:revision/>
  <dcterms:created xsi:type="dcterms:W3CDTF">2018-09-26T19:20:31Z</dcterms:created>
  <dcterms:modified xsi:type="dcterms:W3CDTF">2023-03-01T21:56:03Z</dcterms:modified>
  <cp:category/>
  <cp:contentStatus/>
</cp:coreProperties>
</file>